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9- Deuda Pública\1. Base\Ley de Responsabilidad Fiscal\Anexos\2025\Anexo II\Para enviar en miles\"/>
    </mc:Choice>
  </mc:AlternateContent>
  <bookViews>
    <workbookView xWindow="0" yWindow="0" windowWidth="20490" windowHeight="762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II'!$B$6:$J$89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4" i="28" l="1"/>
  <c r="H24" i="28" l="1"/>
  <c r="J24" i="28"/>
  <c r="I24" i="28"/>
  <c r="E10" i="28"/>
  <c r="G68" i="28" l="1"/>
  <c r="G64" i="28"/>
  <c r="G10" i="28"/>
  <c r="G73" i="28" l="1"/>
  <c r="G48" i="28"/>
  <c r="G37" i="28"/>
  <c r="G8" i="28"/>
  <c r="G45" i="28"/>
  <c r="G31" i="28"/>
  <c r="G60" i="28"/>
  <c r="G59" i="28" s="1"/>
  <c r="G67" i="28"/>
  <c r="G44" i="28" l="1"/>
  <c r="G23" i="28"/>
  <c r="G7" i="28"/>
  <c r="G66" i="28"/>
  <c r="G79" i="28" l="1"/>
  <c r="I73" i="28" l="1"/>
  <c r="J68" i="28"/>
  <c r="I68" i="28"/>
  <c r="H68" i="28"/>
  <c r="E68" i="28"/>
  <c r="J48" i="28"/>
  <c r="H48" i="28"/>
  <c r="J37" i="28"/>
  <c r="I37" i="28"/>
  <c r="H37" i="28"/>
  <c r="E37" i="28"/>
  <c r="J10" i="28"/>
  <c r="I10" i="28"/>
  <c r="H10" i="28"/>
  <c r="J73" i="28" l="1"/>
  <c r="E73" i="28"/>
  <c r="H73" i="28"/>
  <c r="E45" i="28"/>
  <c r="E24" i="28"/>
  <c r="E48" i="28"/>
  <c r="I48" i="28"/>
  <c r="E31" i="28"/>
  <c r="E8" i="28"/>
  <c r="H8" i="28"/>
  <c r="I8" i="28"/>
  <c r="J8" i="28"/>
  <c r="I31" i="28"/>
  <c r="E44" i="28" l="1"/>
  <c r="E67" i="28"/>
  <c r="E66" i="28" s="1"/>
  <c r="E64" i="28"/>
  <c r="H64" i="28"/>
  <c r="I64" i="28"/>
  <c r="J64" i="28"/>
  <c r="J67" i="28" l="1"/>
  <c r="J66" i="28" s="1"/>
  <c r="H67" i="28"/>
  <c r="H66" i="28" s="1"/>
  <c r="J60" i="28"/>
  <c r="J59" i="28" s="1"/>
  <c r="H60" i="28"/>
  <c r="H59" i="28" s="1"/>
  <c r="J45" i="28"/>
  <c r="J44" i="28" s="1"/>
  <c r="H45" i="28"/>
  <c r="H44" i="28" s="1"/>
  <c r="E7" i="28"/>
  <c r="I60" i="28"/>
  <c r="I59" i="28" s="1"/>
  <c r="E60" i="28"/>
  <c r="E59" i="28" s="1"/>
  <c r="I45" i="28"/>
  <c r="I44" i="28" s="1"/>
  <c r="J31" i="28"/>
  <c r="H31" i="28"/>
  <c r="I67" i="28"/>
  <c r="I66" i="28" s="1"/>
  <c r="I7" i="28" l="1"/>
  <c r="J23" i="28"/>
  <c r="I23" i="28"/>
  <c r="J7" i="28"/>
  <c r="H7" i="28"/>
  <c r="H23" i="28"/>
  <c r="E23" i="28"/>
  <c r="E79" i="28" l="1"/>
  <c r="J79" i="28"/>
  <c r="I79" i="28"/>
  <c r="H79" i="28"/>
</calcChain>
</file>

<file path=xl/sharedStrings.xml><?xml version="1.0" encoding="utf-8"?>
<sst xmlns="http://schemas.openxmlformats.org/spreadsheetml/2006/main" count="148" uniqueCount="94">
  <si>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</si>
  <si>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</si>
  <si>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</si>
  <si>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</si>
  <si>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</si>
  <si>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</si>
  <si>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</si>
  <si>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</si>
  <si>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</si>
  <si>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</si>
  <si>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</si>
  <si>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</si>
  <si>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</si>
  <si>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</si>
  <si>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</si>
  <si>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</si>
  <si>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</si>
  <si>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</si>
  <si>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</si>
  <si>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</si>
  <si>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</si>
  <si>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</si>
  <si>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</si>
  <si>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</si>
  <si>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</si>
  <si>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</si>
  <si>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</si>
  <si>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</si>
  <si>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</si>
  <si>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</si>
  <si>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</si>
  <si>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</si>
  <si>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</si>
  <si>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</si>
  <si>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</si>
  <si>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</si>
  <si>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</si>
  <si>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</si>
  <si>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</si>
  <si>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</si>
  <si>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</si>
  <si>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</si>
  <si>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</si>
  <si>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</si>
  <si>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</si>
  <si>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</si>
  <si>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</si>
  <si>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</si>
  <si>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</si>
  <si>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</si>
  <si>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</si>
  <si>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</si>
  <si>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</si>
  <si>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</si>
  <si>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</si>
  <si>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</si>
  <si>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</si>
  <si>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</si>
  <si>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</si>
  <si>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</si>
  <si>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</si>
  <si>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</si>
  <si>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</si>
  <si>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</si>
  <si>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</si>
  <si>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</si>
  <si>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</si>
  <si>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</si>
  <si>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</si>
  <si>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</si>
  <si>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</si>
  <si>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</si>
  <si>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</si>
  <si>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</si>
  <si>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</si>
  <si>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</si>
  <si>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</si>
  <si>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</si>
  <si>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</si>
  <si>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</si>
  <si>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</si>
  <si>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</si>
  <si>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</si>
  <si>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</si>
  <si>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</si>
  <si>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</si>
  <si>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FONDO KUWAITI - Acueducto Interprovincial Santa Fe - Córdoba</t>
  </si>
  <si>
    <t>Título de Deuda Clase 2 vto. 2027</t>
  </si>
  <si>
    <t>Título de Deuda Clase 4 vto. 2027</t>
  </si>
  <si>
    <t>Etapa MARZO 2025</t>
  </si>
  <si>
    <t>STOCK DE DEUDA AL 31-03-2025</t>
  </si>
  <si>
    <t>(2) Los servicios de la deuda corresponden al período de Enero-Marzo 2025</t>
  </si>
  <si>
    <t>(4) El tipo de cambio utilizado para la conversión de deuda en moneda de origen extranjera a pesos corrientes es el correspondiente al cambio vendedor del Banco Nación del último día hábil del mes 31/03/2025 USD:$ 1074</t>
  </si>
  <si>
    <t>EUR:$ 1162,3902 KWD:$ 3473,4280.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</si>
</sst>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9"/>
  <sheetViews>
    <sheetView showGridLines="0" tabSelected="1" zoomScale="80" zoomScaleNormal="80" workbookViewId="0">
      <selection activeCell="B4" sqref="B4"/>
    </sheetView>
  </sheetViews>
  <sheetFormatPr baseColWidth="10" defaultColWidth="11.42578125" defaultRowHeight="12.75"/>
  <cols>
    <col min="1" max="1" width="6.42578125" style="3" customWidth="1"/>
    <col min="2" max="2" width="2.85546875" style="3" customWidth="1"/>
    <col min="3" max="3" width="71.5703125" style="3" customWidth="1"/>
    <col min="4" max="4" width="10" style="3" bestFit="1" customWidth="1"/>
    <col min="5" max="5" width="22" style="9" customWidth="1"/>
    <col min="6" max="6" width="15.5703125" style="9" customWidth="1"/>
    <col min="7" max="7" width="21" style="9" bestFit="1" customWidth="1"/>
    <col min="8" max="9" width="22.140625" style="3" bestFit="1" customWidth="1"/>
    <col min="10" max="10" width="23.85546875" style="3" customWidth="1"/>
    <col min="11" max="11" width="9.7109375" style="3" customWidth="1"/>
    <col min="12" max="16384" width="11.42578125" style="3"/>
  </cols>
  <sheetData>
    <row r="1" spans="2:11" s="3" customForma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1" s="3" customFormat="1">
      <c r="B2" s="4" t="s">
        <v>35</v>
      </c>
      <c r="C2" s="4"/>
      <c r="D2" s="4"/>
      <c r="E2" s="4"/>
      <c r="F2" s="4"/>
      <c r="G2" s="4"/>
      <c r="H2" s="4"/>
      <c r="I2" s="4"/>
      <c r="J2" s="4"/>
    </row>
    <row r="3" spans="2:11" s="3" customFormat="1">
      <c r="B3" s="5" t="s">
        <v>1</v>
      </c>
      <c r="D3" s="5"/>
      <c r="E3" s="6"/>
      <c r="F3" s="6"/>
      <c r="G3" s="6"/>
      <c r="H3" s="5"/>
      <c r="I3" s="7"/>
      <c r="J3" s="8"/>
    </row>
    <row r="4" spans="2:11" s="3" customFormat="1" ht="13.5" thickBot="1">
      <c r="B4" s="3" t="s">
        <v>89</v>
      </c>
      <c r="E4" s="9"/>
      <c r="F4" s="9"/>
      <c r="G4" s="9"/>
      <c r="H4" s="8"/>
      <c r="J4" s="7"/>
    </row>
    <row r="5" spans="2:11" s="3" customFormat="1" ht="13.5" thickBot="1">
      <c r="B5" s="10" t="s">
        <v>2</v>
      </c>
      <c r="C5" s="11"/>
      <c r="D5" s="12" t="s">
        <v>63</v>
      </c>
      <c r="E5" s="13" t="s">
        <v>90</v>
      </c>
      <c r="F5" s="13" t="s">
        <v>60</v>
      </c>
      <c r="G5" s="13" t="s">
        <v>61</v>
      </c>
      <c r="H5" s="14" t="s">
        <v>62</v>
      </c>
      <c r="I5" s="15"/>
      <c r="J5" s="16" t="s">
        <v>4</v>
      </c>
    </row>
    <row r="6" spans="2:11" s="3" customFormat="1" ht="13.5" thickBot="1">
      <c r="B6" s="17"/>
      <c r="C6" s="18"/>
      <c r="D6" s="19"/>
      <c r="E6" s="20"/>
      <c r="F6" s="20"/>
      <c r="G6" s="20"/>
      <c r="H6" s="21" t="s">
        <v>28</v>
      </c>
      <c r="I6" s="22" t="s">
        <v>3</v>
      </c>
      <c r="J6" s="23"/>
    </row>
    <row r="7" spans="2:11" s="3" customFormat="1" ht="13.5" thickBot="1">
      <c r="B7" s="24" t="s">
        <v>5</v>
      </c>
      <c r="C7" s="25"/>
      <c r="D7" s="26"/>
      <c r="E7" s="27">
        <f>E8+E10</f>
        <v>4240348.6425498277</v>
      </c>
      <c r="F7" s="27"/>
      <c r="G7" s="27">
        <f>G8+G10</f>
        <v>0</v>
      </c>
      <c r="H7" s="27">
        <f>H8+H10</f>
        <v>478424.26805000001</v>
      </c>
      <c r="I7" s="27">
        <f>I8+I10</f>
        <v>87769.008539999981</v>
      </c>
      <c r="J7" s="27">
        <f>J8+J10</f>
        <v>0</v>
      </c>
    </row>
    <row r="8" spans="2:11" s="3" customFormat="1" ht="13.5" customHeight="1">
      <c r="B8" s="28" t="s">
        <v>6</v>
      </c>
      <c r="C8" s="29"/>
      <c r="D8" s="30"/>
      <c r="E8" s="31">
        <f>SUM(E9:E9)</f>
        <v>896611.52026982815</v>
      </c>
      <c r="F8" s="32"/>
      <c r="G8" s="33">
        <f>SUM(G9:G9)</f>
        <v>0</v>
      </c>
      <c r="H8" s="34">
        <f>SUM(H9:H9)</f>
        <v>38983.109579999997</v>
      </c>
      <c r="I8" s="31">
        <f>SUM(I9:I9)</f>
        <v>13287.485279999999</v>
      </c>
      <c r="J8" s="31">
        <f>SUM(J9:J9)</f>
        <v>0</v>
      </c>
      <c r="K8" s="35"/>
    </row>
    <row r="9" spans="2:11" s="3" customFormat="1" ht="13.5" customHeight="1">
      <c r="B9" s="28"/>
      <c r="C9" s="29" t="s">
        <v>44</v>
      </c>
      <c r="D9" s="1" t="s">
        <v>7</v>
      </c>
      <c r="E9" s="36">
        <v>896611.52026982815</v>
      </c>
      <c r="F9" s="37">
        <v>2030</v>
      </c>
      <c r="G9" s="36">
        <v>0</v>
      </c>
      <c r="H9" s="38">
        <v>38983.109579999997</v>
      </c>
      <c r="I9" s="36">
        <v>13287.485279999999</v>
      </c>
      <c r="J9" s="39">
        <v>0</v>
      </c>
      <c r="K9" s="35"/>
    </row>
    <row r="10" spans="2:11" s="3" customFormat="1" ht="13.5" customHeight="1">
      <c r="B10" s="28" t="s">
        <v>40</v>
      </c>
      <c r="C10" s="29"/>
      <c r="D10" s="1"/>
      <c r="E10" s="31">
        <f>SUM(E11:E22)</f>
        <v>3343737.1222799998</v>
      </c>
      <c r="F10" s="32"/>
      <c r="G10" s="31">
        <f>SUM(G11:G22)</f>
        <v>0</v>
      </c>
      <c r="H10" s="31">
        <f>SUM(H11:H22)</f>
        <v>439441.15847000002</v>
      </c>
      <c r="I10" s="31">
        <f>SUM(I11:I22)</f>
        <v>74481.523259999987</v>
      </c>
      <c r="J10" s="31">
        <f>SUM(J11:J22)</f>
        <v>0</v>
      </c>
      <c r="K10" s="35"/>
    </row>
    <row r="11" spans="2:11" s="3" customFormat="1" ht="13.5" customHeight="1">
      <c r="B11" s="28"/>
      <c r="C11" s="29" t="s">
        <v>50</v>
      </c>
      <c r="D11" s="1" t="s">
        <v>7</v>
      </c>
      <c r="E11" s="36">
        <v>556004.26853000012</v>
      </c>
      <c r="F11" s="37">
        <v>2026</v>
      </c>
      <c r="G11" s="36">
        <v>0</v>
      </c>
      <c r="H11" s="38">
        <v>82321.301090000008</v>
      </c>
      <c r="I11" s="36">
        <v>12507.92483</v>
      </c>
      <c r="J11" s="39">
        <v>0</v>
      </c>
      <c r="K11" s="35"/>
    </row>
    <row r="12" spans="2:11" s="3" customFormat="1" ht="13.5" customHeight="1">
      <c r="B12" s="28"/>
      <c r="C12" s="29" t="s">
        <v>51</v>
      </c>
      <c r="D12" s="1" t="s">
        <v>7</v>
      </c>
      <c r="E12" s="36">
        <v>334993.96995</v>
      </c>
      <c r="F12" s="37">
        <v>2026</v>
      </c>
      <c r="G12" s="36">
        <v>0</v>
      </c>
      <c r="H12" s="38">
        <v>49598.790909999996</v>
      </c>
      <c r="I12" s="36">
        <v>7536.0561699999998</v>
      </c>
      <c r="J12" s="39">
        <v>0</v>
      </c>
      <c r="K12" s="35"/>
    </row>
    <row r="13" spans="2:11" s="3" customFormat="1" ht="13.5" customHeight="1">
      <c r="B13" s="28"/>
      <c r="C13" s="29" t="s">
        <v>52</v>
      </c>
      <c r="D13" s="1" t="s">
        <v>7</v>
      </c>
      <c r="E13" s="36">
        <v>286112.11503999995</v>
      </c>
      <c r="F13" s="37">
        <v>2026</v>
      </c>
      <c r="G13" s="36">
        <v>0</v>
      </c>
      <c r="H13" s="38">
        <v>42361.40423</v>
      </c>
      <c r="I13" s="36">
        <v>6436.4053099999992</v>
      </c>
      <c r="J13" s="39">
        <v>0</v>
      </c>
      <c r="K13" s="35"/>
    </row>
    <row r="14" spans="2:11" s="3" customFormat="1" ht="13.5" customHeight="1">
      <c r="B14" s="28"/>
      <c r="C14" s="29" t="s">
        <v>53</v>
      </c>
      <c r="D14" s="1" t="s">
        <v>7</v>
      </c>
      <c r="E14" s="36">
        <v>488009.07412000006</v>
      </c>
      <c r="F14" s="37">
        <v>2026</v>
      </c>
      <c r="G14" s="36">
        <v>0</v>
      </c>
      <c r="H14" s="38">
        <v>72254.017080000005</v>
      </c>
      <c r="I14" s="36">
        <v>10978.298490000001</v>
      </c>
      <c r="J14" s="39">
        <v>0</v>
      </c>
      <c r="K14" s="35"/>
    </row>
    <row r="15" spans="2:11" s="3" customFormat="1" ht="13.5" customHeight="1">
      <c r="B15" s="28"/>
      <c r="C15" s="29" t="s">
        <v>54</v>
      </c>
      <c r="D15" s="1" t="s">
        <v>7</v>
      </c>
      <c r="E15" s="36">
        <v>269563.77127000003</v>
      </c>
      <c r="F15" s="37">
        <v>2026</v>
      </c>
      <c r="G15" s="36">
        <v>0</v>
      </c>
      <c r="H15" s="38">
        <v>39911.277000000002</v>
      </c>
      <c r="I15" s="36">
        <v>6064.1322</v>
      </c>
      <c r="J15" s="39">
        <v>0</v>
      </c>
      <c r="K15" s="35"/>
    </row>
    <row r="16" spans="2:11" s="3" customFormat="1" ht="13.5" customHeight="1">
      <c r="B16" s="28"/>
      <c r="C16" s="29" t="s">
        <v>59</v>
      </c>
      <c r="D16" s="1" t="s">
        <v>7</v>
      </c>
      <c r="E16" s="36">
        <v>495642.12936000002</v>
      </c>
      <c r="F16" s="37">
        <v>2026</v>
      </c>
      <c r="G16" s="36">
        <v>0</v>
      </c>
      <c r="H16" s="38">
        <v>58707.326200000003</v>
      </c>
      <c r="I16" s="36">
        <v>10996.526609999999</v>
      </c>
      <c r="J16" s="39">
        <v>0</v>
      </c>
      <c r="K16" s="35"/>
    </row>
    <row r="17" spans="2:11" s="3" customFormat="1" ht="13.5" customHeight="1">
      <c r="B17" s="28"/>
      <c r="C17" s="29" t="s">
        <v>64</v>
      </c>
      <c r="D17" s="1" t="s">
        <v>7</v>
      </c>
      <c r="E17" s="36">
        <v>119129.02903000001</v>
      </c>
      <c r="F17" s="37">
        <v>2027</v>
      </c>
      <c r="G17" s="36">
        <v>0</v>
      </c>
      <c r="H17" s="38">
        <v>12164.20414</v>
      </c>
      <c r="I17" s="36">
        <v>2604.6949100000002</v>
      </c>
      <c r="J17" s="39">
        <v>0</v>
      </c>
      <c r="K17" s="35"/>
    </row>
    <row r="18" spans="2:11" s="3" customFormat="1" ht="13.5" customHeight="1">
      <c r="B18" s="28"/>
      <c r="C18" s="29" t="s">
        <v>65</v>
      </c>
      <c r="D18" s="1" t="s">
        <v>7</v>
      </c>
      <c r="E18" s="36">
        <v>96826.111969999998</v>
      </c>
      <c r="F18" s="37">
        <v>2027</v>
      </c>
      <c r="G18" s="36">
        <v>0</v>
      </c>
      <c r="H18" s="38">
        <v>9886.8647100000017</v>
      </c>
      <c r="I18" s="36">
        <v>2117.0531000000001</v>
      </c>
      <c r="J18" s="39">
        <v>0</v>
      </c>
      <c r="K18" s="35"/>
    </row>
    <row r="19" spans="2:11" s="3" customFormat="1" ht="13.5" customHeight="1">
      <c r="B19" s="28"/>
      <c r="C19" s="29" t="s">
        <v>66</v>
      </c>
      <c r="D19" s="1" t="s">
        <v>7</v>
      </c>
      <c r="E19" s="36">
        <v>176061.97625000001</v>
      </c>
      <c r="F19" s="37">
        <v>2027</v>
      </c>
      <c r="G19" s="36">
        <v>0</v>
      </c>
      <c r="H19" s="38">
        <v>17977.59822</v>
      </c>
      <c r="I19" s="36">
        <v>3849.5044799999996</v>
      </c>
      <c r="J19" s="39">
        <v>0</v>
      </c>
      <c r="K19" s="35"/>
    </row>
    <row r="20" spans="2:11" s="3" customFormat="1" ht="13.5" customHeight="1">
      <c r="B20" s="28"/>
      <c r="C20" s="29" t="s">
        <v>67</v>
      </c>
      <c r="D20" s="1" t="s">
        <v>7</v>
      </c>
      <c r="E20" s="36">
        <v>130538.7724</v>
      </c>
      <c r="F20" s="37">
        <v>2027</v>
      </c>
      <c r="G20" s="36">
        <v>0</v>
      </c>
      <c r="H20" s="38">
        <v>13329.247190000002</v>
      </c>
      <c r="I20" s="36">
        <v>2854.1630800000003</v>
      </c>
      <c r="J20" s="39">
        <v>0</v>
      </c>
      <c r="K20" s="35"/>
    </row>
    <row r="21" spans="2:11" s="3" customFormat="1" ht="13.5" customHeight="1">
      <c r="B21" s="28"/>
      <c r="C21" s="29" t="s">
        <v>68</v>
      </c>
      <c r="D21" s="1" t="s">
        <v>7</v>
      </c>
      <c r="E21" s="36">
        <v>383272.62090000004</v>
      </c>
      <c r="F21" s="37">
        <v>2027</v>
      </c>
      <c r="G21" s="36">
        <v>0</v>
      </c>
      <c r="H21" s="38">
        <v>39135.771010000004</v>
      </c>
      <c r="I21" s="36">
        <v>8380.0585900000005</v>
      </c>
      <c r="J21" s="39">
        <v>0</v>
      </c>
      <c r="K21" s="35"/>
    </row>
    <row r="22" spans="2:11" s="3" customFormat="1" ht="13.5" customHeight="1" thickBot="1">
      <c r="B22" s="28"/>
      <c r="C22" s="29" t="s">
        <v>70</v>
      </c>
      <c r="D22" s="1" t="s">
        <v>7</v>
      </c>
      <c r="E22" s="36">
        <v>7583.2834600000006</v>
      </c>
      <c r="F22" s="37">
        <v>2026</v>
      </c>
      <c r="G22" s="36">
        <v>0</v>
      </c>
      <c r="H22" s="38">
        <v>1793.3566899999998</v>
      </c>
      <c r="I22" s="36">
        <v>156.70549</v>
      </c>
      <c r="J22" s="39">
        <v>0</v>
      </c>
      <c r="K22" s="35"/>
    </row>
    <row r="23" spans="2:11" s="3" customFormat="1" ht="13.5" thickBot="1">
      <c r="B23" s="24" t="s">
        <v>39</v>
      </c>
      <c r="C23" s="25"/>
      <c r="D23" s="26"/>
      <c r="E23" s="27">
        <f>E24+E31+E37</f>
        <v>281856741.10302001</v>
      </c>
      <c r="F23" s="40"/>
      <c r="G23" s="27">
        <f>G24+G31+G37</f>
        <v>3613818.7325499994</v>
      </c>
      <c r="H23" s="41">
        <f>H24+H31+H37</f>
        <v>6011214.7127999999</v>
      </c>
      <c r="I23" s="27">
        <f>I24+I31+I37</f>
        <v>3027201.1784662949</v>
      </c>
      <c r="J23" s="27">
        <f>J24+J31+J37</f>
        <v>46621.495343705697</v>
      </c>
    </row>
    <row r="24" spans="2:11" s="3" customFormat="1" ht="13.5" customHeight="1">
      <c r="B24" s="28" t="s">
        <v>41</v>
      </c>
      <c r="C24" s="29"/>
      <c r="D24" s="30"/>
      <c r="E24" s="34">
        <f>SUM(E25:E30)</f>
        <v>49674105.200399995</v>
      </c>
      <c r="F24" s="42"/>
      <c r="G24" s="33">
        <f>SUM(G25:G30)</f>
        <v>3613818.7325499994</v>
      </c>
      <c r="H24" s="34">
        <f>SUM(H25:H30)</f>
        <v>2244933.50263</v>
      </c>
      <c r="I24" s="34">
        <f>SUM(I25:I30)</f>
        <v>1174202.2618762944</v>
      </c>
      <c r="J24" s="34">
        <f>SUM(J25:J30)</f>
        <v>4447.3162137057025</v>
      </c>
      <c r="K24" s="35"/>
    </row>
    <row r="25" spans="2:11" s="3" customFormat="1" ht="13.5" customHeight="1">
      <c r="B25" s="28"/>
      <c r="C25" s="43" t="s">
        <v>8</v>
      </c>
      <c r="D25" s="1" t="s">
        <v>26</v>
      </c>
      <c r="E25" s="39">
        <v>304002.02585999999</v>
      </c>
      <c r="F25" s="44">
        <v>2025</v>
      </c>
      <c r="G25" s="36">
        <v>0</v>
      </c>
      <c r="H25" s="39">
        <v>301324.41204999998</v>
      </c>
      <c r="I25" s="39">
        <v>7330.0155759382606</v>
      </c>
      <c r="J25" s="39">
        <v>4369.4848240617403</v>
      </c>
      <c r="K25" s="35"/>
    </row>
    <row r="26" spans="2:11" s="3" customFormat="1" ht="13.5" customHeight="1">
      <c r="B26" s="28"/>
      <c r="C26" s="43" t="s">
        <v>9</v>
      </c>
      <c r="D26" s="1" t="s">
        <v>26</v>
      </c>
      <c r="E26" s="39">
        <v>15696.402599999999</v>
      </c>
      <c r="F26" s="44">
        <v>2025</v>
      </c>
      <c r="G26" s="36">
        <v>0</v>
      </c>
      <c r="H26" s="39">
        <v>15469.59496</v>
      </c>
      <c r="I26" s="39">
        <v>311.32560035603802</v>
      </c>
      <c r="J26" s="39">
        <v>77.831389643961984</v>
      </c>
      <c r="K26" s="35"/>
    </row>
    <row r="27" spans="2:11" s="3" customFormat="1" ht="13.5" customHeight="1">
      <c r="B27" s="28"/>
      <c r="C27" s="45" t="s">
        <v>71</v>
      </c>
      <c r="D27" s="1" t="s">
        <v>26</v>
      </c>
      <c r="E27" s="39">
        <v>32043402.373319998</v>
      </c>
      <c r="F27" s="44">
        <v>2035</v>
      </c>
      <c r="G27" s="36">
        <v>2577609.1188699994</v>
      </c>
      <c r="H27" s="39">
        <v>1348113.9671</v>
      </c>
      <c r="I27" s="39">
        <v>796730.49445</v>
      </c>
      <c r="J27" s="39">
        <v>0</v>
      </c>
      <c r="K27" s="35"/>
    </row>
    <row r="28" spans="2:11" s="3" customFormat="1" ht="13.5" customHeight="1">
      <c r="B28" s="28"/>
      <c r="C28" s="45" t="s">
        <v>80</v>
      </c>
      <c r="D28" s="1" t="s">
        <v>26</v>
      </c>
      <c r="E28" s="39">
        <v>13859955.253980001</v>
      </c>
      <c r="F28" s="44">
        <v>2036</v>
      </c>
      <c r="G28" s="36">
        <v>1036209.61368</v>
      </c>
      <c r="H28" s="39">
        <v>580025.52851999993</v>
      </c>
      <c r="I28" s="39">
        <v>369830.42625000002</v>
      </c>
      <c r="J28" s="39">
        <v>0</v>
      </c>
      <c r="K28" s="35"/>
    </row>
    <row r="29" spans="2:11" s="3" customFormat="1" ht="13.5" customHeight="1">
      <c r="B29" s="28"/>
      <c r="C29" s="45" t="s">
        <v>84</v>
      </c>
      <c r="D29" s="1" t="s">
        <v>26</v>
      </c>
      <c r="E29" s="39">
        <v>1895298.61518</v>
      </c>
      <c r="F29" s="44">
        <v>2042</v>
      </c>
      <c r="G29" s="36">
        <v>0</v>
      </c>
      <c r="H29" s="39">
        <v>0</v>
      </c>
      <c r="I29" s="39">
        <v>0</v>
      </c>
      <c r="J29" s="39">
        <v>0</v>
      </c>
      <c r="K29" s="35"/>
    </row>
    <row r="30" spans="2:11" s="3" customFormat="1" ht="13.5" customHeight="1">
      <c r="B30" s="28"/>
      <c r="C30" s="45" t="s">
        <v>79</v>
      </c>
      <c r="D30" s="1" t="s">
        <v>26</v>
      </c>
      <c r="E30" s="39">
        <v>1555750.5294600001</v>
      </c>
      <c r="F30" s="44">
        <v>2036</v>
      </c>
      <c r="G30" s="36">
        <v>0</v>
      </c>
      <c r="H30" s="39">
        <v>0</v>
      </c>
      <c r="I30" s="39">
        <v>0</v>
      </c>
      <c r="J30" s="39">
        <v>0</v>
      </c>
      <c r="K30" s="35"/>
    </row>
    <row r="31" spans="2:11" s="3" customFormat="1" ht="13.5" customHeight="1">
      <c r="B31" s="28" t="s">
        <v>42</v>
      </c>
      <c r="C31" s="29"/>
      <c r="D31" s="1"/>
      <c r="E31" s="34">
        <f>SUM(E32:E36)</f>
        <v>58993853.142240003</v>
      </c>
      <c r="F31" s="42"/>
      <c r="G31" s="31">
        <f>SUM(G32:G36)</f>
        <v>0</v>
      </c>
      <c r="H31" s="34">
        <f>SUM(H32:H36)</f>
        <v>898420.10139999993</v>
      </c>
      <c r="I31" s="31">
        <f>SUM(I32:I36)</f>
        <v>962883.27124999999</v>
      </c>
      <c r="J31" s="31">
        <f>SUM(J32:J36)</f>
        <v>11268.316079999999</v>
      </c>
      <c r="K31" s="35"/>
    </row>
    <row r="32" spans="2:11" s="3" customFormat="1" ht="13.5" customHeight="1">
      <c r="B32" s="28"/>
      <c r="C32" s="29" t="s">
        <v>27</v>
      </c>
      <c r="D32" s="1" t="s">
        <v>26</v>
      </c>
      <c r="E32" s="39">
        <v>9172192.8754200004</v>
      </c>
      <c r="F32" s="44">
        <v>2038</v>
      </c>
      <c r="G32" s="36">
        <v>0</v>
      </c>
      <c r="H32" s="39">
        <v>0</v>
      </c>
      <c r="I32" s="36">
        <v>0</v>
      </c>
      <c r="J32" s="36">
        <v>0</v>
      </c>
      <c r="K32" s="35"/>
    </row>
    <row r="33" spans="2:11" s="3" customFormat="1" ht="13.5" customHeight="1">
      <c r="B33" s="28"/>
      <c r="C33" s="45" t="s">
        <v>75</v>
      </c>
      <c r="D33" s="1" t="s">
        <v>26</v>
      </c>
      <c r="E33" s="39">
        <v>1002352.89078</v>
      </c>
      <c r="F33" s="44">
        <v>2046</v>
      </c>
      <c r="G33" s="36">
        <v>0</v>
      </c>
      <c r="H33" s="39">
        <v>0</v>
      </c>
      <c r="I33" s="36">
        <v>0</v>
      </c>
      <c r="J33" s="36">
        <v>0</v>
      </c>
      <c r="K33" s="35"/>
    </row>
    <row r="34" spans="2:11" s="3" customFormat="1" ht="13.5" customHeight="1">
      <c r="B34" s="28"/>
      <c r="C34" s="45" t="s">
        <v>83</v>
      </c>
      <c r="D34" s="1" t="s">
        <v>26</v>
      </c>
      <c r="E34" s="39">
        <v>12163671.878219999</v>
      </c>
      <c r="F34" s="44">
        <v>2037</v>
      </c>
      <c r="G34" s="36">
        <v>0</v>
      </c>
      <c r="H34" s="39">
        <v>0</v>
      </c>
      <c r="I34" s="36">
        <v>0</v>
      </c>
      <c r="J34" s="36">
        <v>0</v>
      </c>
      <c r="K34" s="35"/>
    </row>
    <row r="35" spans="2:11" s="3" customFormat="1" ht="13.5" customHeight="1">
      <c r="B35" s="28"/>
      <c r="C35" s="45" t="s">
        <v>85</v>
      </c>
      <c r="D35" s="1" t="s">
        <v>26</v>
      </c>
      <c r="E35" s="39">
        <v>12341696.174280001</v>
      </c>
      <c r="F35" s="44">
        <v>2050</v>
      </c>
      <c r="G35" s="36">
        <v>0</v>
      </c>
      <c r="H35" s="39">
        <v>0</v>
      </c>
      <c r="I35" s="36">
        <v>381797.62408000004</v>
      </c>
      <c r="J35" s="36">
        <v>11268.316079999999</v>
      </c>
      <c r="K35" s="35"/>
    </row>
    <row r="36" spans="2:11" s="3" customFormat="1" ht="13.5" customHeight="1">
      <c r="B36" s="28"/>
      <c r="C36" s="29" t="s">
        <v>25</v>
      </c>
      <c r="D36" s="1" t="s">
        <v>26</v>
      </c>
      <c r="E36" s="39">
        <v>24313939.323540002</v>
      </c>
      <c r="F36" s="44">
        <v>2038</v>
      </c>
      <c r="G36" s="36">
        <v>0</v>
      </c>
      <c r="H36" s="39">
        <v>898420.10139999993</v>
      </c>
      <c r="I36" s="36">
        <v>581085.64717000001</v>
      </c>
      <c r="J36" s="36">
        <v>0</v>
      </c>
      <c r="K36" s="35"/>
    </row>
    <row r="37" spans="2:11" s="3" customFormat="1" ht="13.5" customHeight="1">
      <c r="B37" s="28" t="s">
        <v>20</v>
      </c>
      <c r="C37" s="29"/>
      <c r="D37" s="1"/>
      <c r="E37" s="34">
        <f>SUM(E38:E42)</f>
        <v>173188782.76038</v>
      </c>
      <c r="F37" s="42"/>
      <c r="G37" s="31">
        <f t="shared" ref="G37:J37" si="0">SUM(G38:G42)</f>
        <v>0</v>
      </c>
      <c r="H37" s="34">
        <f t="shared" si="0"/>
        <v>2867861.1087699998</v>
      </c>
      <c r="I37" s="34">
        <f t="shared" si="0"/>
        <v>890115.64534000005</v>
      </c>
      <c r="J37" s="34">
        <f t="shared" si="0"/>
        <v>30905.86305</v>
      </c>
      <c r="K37" s="35"/>
    </row>
    <row r="38" spans="2:11" s="3" customFormat="1" ht="13.5" customHeight="1">
      <c r="B38" s="28"/>
      <c r="C38" s="29" t="s">
        <v>45</v>
      </c>
      <c r="D38" s="1" t="s">
        <v>26</v>
      </c>
      <c r="E38" s="39">
        <v>20465666.671440002</v>
      </c>
      <c r="F38" s="44">
        <v>2028</v>
      </c>
      <c r="G38" s="36">
        <v>0</v>
      </c>
      <c r="H38" s="39">
        <v>2867861.1087699998</v>
      </c>
      <c r="I38" s="36">
        <v>890115.64534000005</v>
      </c>
      <c r="J38" s="36">
        <v>0</v>
      </c>
      <c r="K38" s="35"/>
    </row>
    <row r="39" spans="2:11" s="3" customFormat="1" ht="13.5" customHeight="1">
      <c r="B39" s="28"/>
      <c r="C39" s="29" t="s">
        <v>81</v>
      </c>
      <c r="D39" s="1" t="s">
        <v>26</v>
      </c>
      <c r="E39" s="39">
        <v>80550000</v>
      </c>
      <c r="F39" s="44">
        <v>2036</v>
      </c>
      <c r="G39" s="36">
        <v>0</v>
      </c>
      <c r="H39" s="39">
        <v>0</v>
      </c>
      <c r="I39" s="36">
        <v>0</v>
      </c>
      <c r="J39" s="36">
        <v>0</v>
      </c>
      <c r="K39" s="35"/>
    </row>
    <row r="40" spans="2:11" s="3" customFormat="1" ht="13.5" customHeight="1">
      <c r="B40" s="28"/>
      <c r="C40" s="29" t="s">
        <v>48</v>
      </c>
      <c r="D40" s="1" t="s">
        <v>26</v>
      </c>
      <c r="E40" s="39">
        <v>8989380</v>
      </c>
      <c r="F40" s="44">
        <v>2025</v>
      </c>
      <c r="G40" s="36">
        <v>0</v>
      </c>
      <c r="H40" s="39">
        <v>0</v>
      </c>
      <c r="I40" s="36">
        <v>0</v>
      </c>
      <c r="J40" s="36">
        <v>12831.486140000001</v>
      </c>
      <c r="K40" s="35"/>
    </row>
    <row r="41" spans="2:11" s="3" customFormat="1" ht="13.5" customHeight="1">
      <c r="B41" s="28"/>
      <c r="C41" s="29" t="s">
        <v>49</v>
      </c>
      <c r="D41" s="1" t="s">
        <v>26</v>
      </c>
      <c r="E41" s="39">
        <v>8967900</v>
      </c>
      <c r="F41" s="44">
        <v>2025</v>
      </c>
      <c r="G41" s="36">
        <v>0</v>
      </c>
      <c r="H41" s="39">
        <v>0</v>
      </c>
      <c r="I41" s="36">
        <v>0</v>
      </c>
      <c r="J41" s="36">
        <v>18074.376909999999</v>
      </c>
      <c r="K41" s="35"/>
    </row>
    <row r="42" spans="2:11" s="3" customFormat="1" ht="13.5" customHeight="1" thickBot="1">
      <c r="B42" s="28"/>
      <c r="C42" s="29" t="s">
        <v>69</v>
      </c>
      <c r="D42" s="46" t="s">
        <v>26</v>
      </c>
      <c r="E42" s="39">
        <v>54215836.088940002</v>
      </c>
      <c r="F42" s="44">
        <v>2036</v>
      </c>
      <c r="G42" s="47">
        <v>0</v>
      </c>
      <c r="H42" s="39">
        <v>0</v>
      </c>
      <c r="I42" s="36">
        <v>0</v>
      </c>
      <c r="J42" s="36">
        <v>0</v>
      </c>
      <c r="K42" s="35"/>
    </row>
    <row r="43" spans="2:11" s="3" customFormat="1" ht="13.5" thickBot="1">
      <c r="B43" s="24" t="s">
        <v>10</v>
      </c>
      <c r="C43" s="25"/>
      <c r="D43" s="46"/>
      <c r="E43" s="27">
        <v>0</v>
      </c>
      <c r="F43" s="40"/>
      <c r="G43" s="27">
        <v>0</v>
      </c>
      <c r="H43" s="41">
        <v>0</v>
      </c>
      <c r="I43" s="27">
        <v>0</v>
      </c>
      <c r="J43" s="27">
        <v>0</v>
      </c>
    </row>
    <row r="44" spans="2:11" s="3" customFormat="1" ht="13.5" thickBot="1">
      <c r="B44" s="24" t="s">
        <v>38</v>
      </c>
      <c r="C44" s="25"/>
      <c r="D44" s="26"/>
      <c r="E44" s="27">
        <f>E45+E48+E51+E52+E53+E54+E55+E56</f>
        <v>205151899.42837939</v>
      </c>
      <c r="F44" s="40"/>
      <c r="G44" s="27">
        <f>G45+G48+G51+G52+G53+G54+G55+G56</f>
        <v>2623937.3084849999</v>
      </c>
      <c r="H44" s="27">
        <f>H45+H48+H51+H52+H53+H54+H55+H56</f>
        <v>3342178.8297700002</v>
      </c>
      <c r="I44" s="27">
        <f>I45+I48+I51+I52+I53+I54+I55+I56</f>
        <v>121228.73096000002</v>
      </c>
      <c r="J44" s="27">
        <f>J45+J48+J51+J52+J53+J54+J55+J56</f>
        <v>0</v>
      </c>
    </row>
    <row r="45" spans="2:11" s="3" customFormat="1" ht="13.5" customHeight="1">
      <c r="B45" s="28" t="s">
        <v>36</v>
      </c>
      <c r="C45" s="48"/>
      <c r="D45" s="30"/>
      <c r="E45" s="34">
        <f>SUM(E46:E47)</f>
        <v>27461883.576000001</v>
      </c>
      <c r="F45" s="42"/>
      <c r="G45" s="33">
        <f t="shared" ref="G45" si="1">SUM(G46:G47)</f>
        <v>0</v>
      </c>
      <c r="H45" s="34">
        <f t="shared" ref="H45:J45" si="2">SUM(H46:H47)</f>
        <v>0</v>
      </c>
      <c r="I45" s="31">
        <f t="shared" si="2"/>
        <v>0</v>
      </c>
      <c r="J45" s="31">
        <f t="shared" si="2"/>
        <v>0</v>
      </c>
      <c r="K45" s="35"/>
    </row>
    <row r="46" spans="2:11" s="3" customFormat="1" ht="13.5" customHeight="1">
      <c r="B46" s="28"/>
      <c r="C46" s="29" t="s">
        <v>11</v>
      </c>
      <c r="D46" s="1" t="s">
        <v>26</v>
      </c>
      <c r="E46" s="39">
        <v>10537228.800000001</v>
      </c>
      <c r="F46" s="44">
        <v>2030</v>
      </c>
      <c r="G46" s="36">
        <v>0</v>
      </c>
      <c r="H46" s="39">
        <v>0</v>
      </c>
      <c r="I46" s="36">
        <v>0</v>
      </c>
      <c r="J46" s="36">
        <v>0</v>
      </c>
      <c r="K46" s="35"/>
    </row>
    <row r="47" spans="2:11" s="3" customFormat="1" ht="13.5" customHeight="1">
      <c r="B47" s="28"/>
      <c r="C47" s="29" t="s">
        <v>12</v>
      </c>
      <c r="D47" s="1" t="s">
        <v>26</v>
      </c>
      <c r="E47" s="39">
        <v>16924654.776000001</v>
      </c>
      <c r="F47" s="44">
        <v>2030</v>
      </c>
      <c r="G47" s="36">
        <v>0</v>
      </c>
      <c r="H47" s="39">
        <v>0</v>
      </c>
      <c r="I47" s="36">
        <v>0</v>
      </c>
      <c r="J47" s="36">
        <v>0</v>
      </c>
      <c r="K47" s="35"/>
    </row>
    <row r="48" spans="2:11" s="3" customFormat="1" ht="14.25" customHeight="1">
      <c r="B48" s="28" t="s">
        <v>13</v>
      </c>
      <c r="C48" s="29"/>
      <c r="D48" s="1"/>
      <c r="E48" s="34">
        <f>SUM(E49:E50)</f>
        <v>10394553.270000001</v>
      </c>
      <c r="F48" s="42"/>
      <c r="G48" s="31">
        <f t="shared" ref="G48:J48" si="3">SUM(G49:G50)</f>
        <v>0</v>
      </c>
      <c r="H48" s="34">
        <f t="shared" si="3"/>
        <v>0</v>
      </c>
      <c r="I48" s="34">
        <f t="shared" si="3"/>
        <v>0</v>
      </c>
      <c r="J48" s="34">
        <f t="shared" si="3"/>
        <v>0</v>
      </c>
      <c r="K48" s="35"/>
    </row>
    <row r="49" spans="2:11" s="3" customFormat="1" ht="13.5" customHeight="1">
      <c r="B49" s="28"/>
      <c r="C49" s="29" t="s">
        <v>14</v>
      </c>
      <c r="D49" s="1" t="s">
        <v>26</v>
      </c>
      <c r="E49" s="39">
        <v>718848.60600000003</v>
      </c>
      <c r="F49" s="44">
        <v>2030</v>
      </c>
      <c r="G49" s="36">
        <v>0</v>
      </c>
      <c r="H49" s="39">
        <v>0</v>
      </c>
      <c r="I49" s="36">
        <v>0</v>
      </c>
      <c r="J49" s="36">
        <v>0</v>
      </c>
      <c r="K49" s="35"/>
    </row>
    <row r="50" spans="2:11" s="3" customFormat="1" ht="13.5" customHeight="1">
      <c r="B50" s="28"/>
      <c r="C50" s="29" t="s">
        <v>15</v>
      </c>
      <c r="D50" s="1" t="s">
        <v>26</v>
      </c>
      <c r="E50" s="39">
        <v>9675704.6640000008</v>
      </c>
      <c r="F50" s="44">
        <v>2030</v>
      </c>
      <c r="G50" s="36">
        <v>0</v>
      </c>
      <c r="H50" s="39">
        <v>0</v>
      </c>
      <c r="I50" s="36">
        <v>0</v>
      </c>
      <c r="J50" s="36">
        <v>0</v>
      </c>
      <c r="K50" s="35"/>
    </row>
    <row r="51" spans="2:11" s="3" customFormat="1" ht="13.5" customHeight="1">
      <c r="B51" s="28" t="s">
        <v>56</v>
      </c>
      <c r="C51" s="29"/>
      <c r="D51" s="1" t="s">
        <v>55</v>
      </c>
      <c r="E51" s="39">
        <v>7756252.6322279051</v>
      </c>
      <c r="F51" s="44">
        <v>2026</v>
      </c>
      <c r="G51" s="36">
        <v>0</v>
      </c>
      <c r="H51" s="39">
        <v>2465006.59767</v>
      </c>
      <c r="I51" s="36">
        <v>68540.694390000004</v>
      </c>
      <c r="J51" s="36">
        <v>0</v>
      </c>
      <c r="K51" s="35"/>
    </row>
    <row r="52" spans="2:11" s="3" customFormat="1" ht="13.5" customHeight="1">
      <c r="B52" s="28" t="s">
        <v>57</v>
      </c>
      <c r="C52" s="29"/>
      <c r="D52" s="1" t="s">
        <v>55</v>
      </c>
      <c r="E52" s="39">
        <v>5856475.2988359183</v>
      </c>
      <c r="F52" s="44">
        <v>2030</v>
      </c>
      <c r="G52" s="36">
        <v>0</v>
      </c>
      <c r="H52" s="39">
        <v>0</v>
      </c>
      <c r="I52" s="36">
        <v>0</v>
      </c>
      <c r="J52" s="36">
        <v>0</v>
      </c>
      <c r="K52" s="35"/>
    </row>
    <row r="53" spans="2:11" s="3" customFormat="1" ht="13.5" customHeight="1">
      <c r="B53" s="28" t="s">
        <v>58</v>
      </c>
      <c r="C53" s="29"/>
      <c r="D53" s="1" t="s">
        <v>55</v>
      </c>
      <c r="E53" s="39">
        <v>48998004.354176961</v>
      </c>
      <c r="F53" s="44">
        <v>2030</v>
      </c>
      <c r="G53" s="36">
        <v>0</v>
      </c>
      <c r="H53" s="39">
        <v>0</v>
      </c>
      <c r="I53" s="36">
        <v>0</v>
      </c>
      <c r="J53" s="36">
        <v>0</v>
      </c>
      <c r="K53" s="35"/>
    </row>
    <row r="54" spans="2:11" s="3" customFormat="1" ht="13.5" customHeight="1">
      <c r="B54" s="28" t="s">
        <v>72</v>
      </c>
      <c r="C54" s="29"/>
      <c r="D54" s="1" t="s">
        <v>55</v>
      </c>
      <c r="E54" s="39">
        <v>49809978.358678222</v>
      </c>
      <c r="F54" s="44">
        <v>2031</v>
      </c>
      <c r="G54" s="36">
        <v>0</v>
      </c>
      <c r="H54" s="39">
        <v>877172.23210000002</v>
      </c>
      <c r="I54" s="36">
        <v>52688.036570000004</v>
      </c>
      <c r="J54" s="36">
        <v>0</v>
      </c>
      <c r="K54" s="35"/>
    </row>
    <row r="55" spans="2:11" s="3" customFormat="1" ht="13.5" customHeight="1">
      <c r="B55" s="28" t="s">
        <v>73</v>
      </c>
      <c r="C55" s="29"/>
      <c r="D55" s="1" t="s">
        <v>74</v>
      </c>
      <c r="E55" s="39">
        <v>48193813.489579715</v>
      </c>
      <c r="F55" s="44">
        <v>2043</v>
      </c>
      <c r="G55" s="36">
        <v>0</v>
      </c>
      <c r="H55" s="39">
        <v>0</v>
      </c>
      <c r="I55" s="36">
        <v>0</v>
      </c>
      <c r="J55" s="36">
        <v>0</v>
      </c>
      <c r="K55" s="35"/>
    </row>
    <row r="56" spans="2:11" s="3" customFormat="1" ht="13.5" customHeight="1" thickBot="1">
      <c r="B56" s="28" t="s">
        <v>86</v>
      </c>
      <c r="C56" s="29"/>
      <c r="D56" s="46" t="s">
        <v>74</v>
      </c>
      <c r="E56" s="39">
        <v>6680938.4488806678</v>
      </c>
      <c r="F56" s="44">
        <v>2042</v>
      </c>
      <c r="G56" s="36">
        <v>2623937.3084849999</v>
      </c>
      <c r="H56" s="39">
        <v>0</v>
      </c>
      <c r="I56" s="36">
        <v>0</v>
      </c>
      <c r="J56" s="36">
        <v>0</v>
      </c>
      <c r="K56" s="35"/>
    </row>
    <row r="57" spans="2:11" s="3" customFormat="1" ht="13.5" thickBot="1">
      <c r="B57" s="24" t="s">
        <v>20</v>
      </c>
      <c r="C57" s="25"/>
      <c r="D57" s="46"/>
      <c r="E57" s="27">
        <v>0</v>
      </c>
      <c r="F57" s="40"/>
      <c r="G57" s="27">
        <v>0</v>
      </c>
      <c r="H57" s="41">
        <v>0</v>
      </c>
      <c r="I57" s="27">
        <v>0</v>
      </c>
      <c r="J57" s="27">
        <v>0</v>
      </c>
    </row>
    <row r="58" spans="2:11" s="3" customFormat="1" ht="13.5" thickBot="1">
      <c r="B58" s="24" t="s">
        <v>43</v>
      </c>
      <c r="C58" s="25"/>
      <c r="D58" s="26"/>
      <c r="E58" s="27">
        <v>0</v>
      </c>
      <c r="F58" s="40"/>
      <c r="G58" s="27">
        <v>0</v>
      </c>
      <c r="H58" s="41">
        <v>0</v>
      </c>
      <c r="I58" s="27">
        <v>0</v>
      </c>
      <c r="J58" s="27">
        <v>0</v>
      </c>
    </row>
    <row r="59" spans="2:11" s="3" customFormat="1" ht="13.5" thickBot="1">
      <c r="B59" s="24" t="s">
        <v>16</v>
      </c>
      <c r="C59" s="25"/>
      <c r="D59" s="26"/>
      <c r="E59" s="27">
        <f>E60+E62+E63</f>
        <v>64451555.047860004</v>
      </c>
      <c r="F59" s="40"/>
      <c r="G59" s="27">
        <f>G60+G62+G63</f>
        <v>0</v>
      </c>
      <c r="H59" s="41">
        <f>H60+H62+H63</f>
        <v>0</v>
      </c>
      <c r="I59" s="27">
        <f>I60+I62+I63</f>
        <v>0</v>
      </c>
      <c r="J59" s="27">
        <f>J60+J62+J63</f>
        <v>0</v>
      </c>
    </row>
    <row r="60" spans="2:11" s="3" customFormat="1" ht="13.5" customHeight="1">
      <c r="B60" s="28" t="s">
        <v>41</v>
      </c>
      <c r="C60" s="29"/>
      <c r="D60" s="1"/>
      <c r="E60" s="31">
        <f>SUM(E61:E61)</f>
        <v>64451555.047860004</v>
      </c>
      <c r="F60" s="32"/>
      <c r="G60" s="31">
        <f>SUM(G61:G61)</f>
        <v>0</v>
      </c>
      <c r="H60" s="34">
        <f>SUM(H61:H61)</f>
        <v>0</v>
      </c>
      <c r="I60" s="31">
        <f>SUM(I61:I61)</f>
        <v>0</v>
      </c>
      <c r="J60" s="31">
        <f>SUM(J61:J61)</f>
        <v>0</v>
      </c>
      <c r="K60" s="35"/>
    </row>
    <row r="61" spans="2:11" s="3" customFormat="1" ht="13.5" customHeight="1">
      <c r="B61" s="28"/>
      <c r="C61" s="29" t="s">
        <v>17</v>
      </c>
      <c r="D61" s="1" t="s">
        <v>26</v>
      </c>
      <c r="E61" s="36">
        <v>64451555.047860004</v>
      </c>
      <c r="F61" s="37">
        <v>2031</v>
      </c>
      <c r="G61" s="36">
        <v>0</v>
      </c>
      <c r="H61" s="39">
        <v>0</v>
      </c>
      <c r="I61" s="36">
        <v>0</v>
      </c>
      <c r="J61" s="36">
        <v>0</v>
      </c>
      <c r="K61" s="35"/>
    </row>
    <row r="62" spans="2:11" s="3" customFormat="1" ht="13.5" customHeight="1">
      <c r="B62" s="28" t="s">
        <v>42</v>
      </c>
      <c r="C62" s="29"/>
      <c r="D62" s="1"/>
      <c r="E62" s="31">
        <v>0</v>
      </c>
      <c r="F62" s="42"/>
      <c r="G62" s="31">
        <v>0</v>
      </c>
      <c r="H62" s="42">
        <v>0</v>
      </c>
      <c r="I62" s="31">
        <v>0</v>
      </c>
      <c r="J62" s="31">
        <v>0</v>
      </c>
      <c r="K62" s="35"/>
    </row>
    <row r="63" spans="2:11" s="3" customFormat="1" ht="13.5" customHeight="1" thickBot="1">
      <c r="B63" s="28" t="s">
        <v>20</v>
      </c>
      <c r="C63" s="29"/>
      <c r="D63" s="1"/>
      <c r="E63" s="36">
        <v>0</v>
      </c>
      <c r="F63" s="38">
        <v>0</v>
      </c>
      <c r="G63" s="36">
        <v>0</v>
      </c>
      <c r="H63" s="39">
        <v>0</v>
      </c>
      <c r="I63" s="36">
        <v>0</v>
      </c>
      <c r="J63" s="36">
        <v>0</v>
      </c>
      <c r="K63" s="35"/>
    </row>
    <row r="64" spans="2:11" s="3" customFormat="1" ht="13.5" thickBot="1">
      <c r="B64" s="24" t="s">
        <v>18</v>
      </c>
      <c r="C64" s="25"/>
      <c r="D64" s="26"/>
      <c r="E64" s="27">
        <f>E65</f>
        <v>898.630990971561</v>
      </c>
      <c r="F64" s="40"/>
      <c r="G64" s="27">
        <f t="shared" ref="G64:J64" si="4">G65</f>
        <v>0</v>
      </c>
      <c r="H64" s="41">
        <f t="shared" si="4"/>
        <v>0</v>
      </c>
      <c r="I64" s="27">
        <f t="shared" si="4"/>
        <v>0</v>
      </c>
      <c r="J64" s="27">
        <f t="shared" si="4"/>
        <v>0</v>
      </c>
    </row>
    <row r="65" spans="2:11" s="3" customFormat="1" ht="13.5" customHeight="1" thickBot="1">
      <c r="B65" s="28"/>
      <c r="C65" s="29" t="s">
        <v>19</v>
      </c>
      <c r="D65" s="1" t="s">
        <v>7</v>
      </c>
      <c r="E65" s="36">
        <v>898.630990971561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5"/>
    </row>
    <row r="66" spans="2:11" s="3" customFormat="1" ht="13.5" thickBot="1">
      <c r="B66" s="24" t="s">
        <v>29</v>
      </c>
      <c r="C66" s="25"/>
      <c r="D66" s="30"/>
      <c r="E66" s="27">
        <f>E67+E73</f>
        <v>1688124863.0250344</v>
      </c>
      <c r="F66" s="40"/>
      <c r="G66" s="27">
        <f>SUM(G67,G73)</f>
        <v>0</v>
      </c>
      <c r="H66" s="41">
        <f>SUM(H67,H73)</f>
        <v>9822656.25</v>
      </c>
      <c r="I66" s="27">
        <f>SUM(I67,I73)</f>
        <v>17891737.166419998</v>
      </c>
      <c r="J66" s="27">
        <f>SUM(J67,J73)</f>
        <v>21967.747191121998</v>
      </c>
    </row>
    <row r="67" spans="2:11" s="3" customFormat="1" ht="12.75" customHeight="1">
      <c r="B67" s="28" t="s">
        <v>30</v>
      </c>
      <c r="C67" s="29"/>
      <c r="D67" s="30"/>
      <c r="E67" s="34">
        <f>E68+E72</f>
        <v>385329639.37054062</v>
      </c>
      <c r="F67" s="33"/>
      <c r="G67" s="49">
        <f>G68+G72</f>
        <v>0</v>
      </c>
      <c r="H67" s="34">
        <f>H68+H72</f>
        <v>9822656.25</v>
      </c>
      <c r="I67" s="31">
        <f>I68+I72</f>
        <v>1399728.5156799997</v>
      </c>
      <c r="J67" s="31">
        <f>J68+J72</f>
        <v>21627.095891121997</v>
      </c>
      <c r="K67" s="35"/>
    </row>
    <row r="68" spans="2:11" s="3" customFormat="1" ht="12.75" customHeight="1">
      <c r="B68" s="28" t="s">
        <v>31</v>
      </c>
      <c r="C68" s="29"/>
      <c r="D68" s="1"/>
      <c r="E68" s="34">
        <f>SUM(E69:E71)</f>
        <v>385329639.37054062</v>
      </c>
      <c r="F68" s="31"/>
      <c r="G68" s="34">
        <f t="shared" ref="G68:J68" si="5">SUM(G69:G71)</f>
        <v>0</v>
      </c>
      <c r="H68" s="34">
        <f t="shared" si="5"/>
        <v>9822656.25</v>
      </c>
      <c r="I68" s="34">
        <f t="shared" si="5"/>
        <v>1399728.5156799997</v>
      </c>
      <c r="J68" s="34">
        <f t="shared" si="5"/>
        <v>21627.095891121997</v>
      </c>
      <c r="K68" s="35"/>
    </row>
    <row r="69" spans="2:11" s="3" customFormat="1" ht="12.75" customHeight="1">
      <c r="B69" s="28"/>
      <c r="C69" s="29" t="s">
        <v>47</v>
      </c>
      <c r="D69" s="1" t="s">
        <v>26</v>
      </c>
      <c r="E69" s="39">
        <v>70481250</v>
      </c>
      <c r="F69" s="37">
        <v>2026</v>
      </c>
      <c r="G69" s="39">
        <v>0</v>
      </c>
      <c r="H69" s="39">
        <v>9822656.25</v>
      </c>
      <c r="I69" s="36">
        <v>1399728.5156799997</v>
      </c>
      <c r="J69" s="36">
        <v>21627.095891121997</v>
      </c>
      <c r="K69" s="35"/>
    </row>
    <row r="70" spans="2:11" s="3" customFormat="1" ht="12.75" customHeight="1">
      <c r="B70" s="28"/>
      <c r="C70" s="29" t="s">
        <v>87</v>
      </c>
      <c r="D70" s="1" t="s">
        <v>7</v>
      </c>
      <c r="E70" s="39">
        <v>181473222.91257936</v>
      </c>
      <c r="F70" s="37">
        <v>2027</v>
      </c>
      <c r="G70" s="39">
        <v>0</v>
      </c>
      <c r="H70" s="39">
        <v>0</v>
      </c>
      <c r="I70" s="36">
        <v>0</v>
      </c>
      <c r="J70" s="36">
        <v>0</v>
      </c>
      <c r="K70" s="35"/>
    </row>
    <row r="71" spans="2:11" s="3" customFormat="1" ht="12.75" customHeight="1">
      <c r="B71" s="28"/>
      <c r="C71" s="29" t="s">
        <v>88</v>
      </c>
      <c r="D71" s="1" t="s">
        <v>7</v>
      </c>
      <c r="E71" s="39">
        <v>133375166.45796129</v>
      </c>
      <c r="F71" s="37">
        <v>2027</v>
      </c>
      <c r="G71" s="39">
        <v>0</v>
      </c>
      <c r="H71" s="39">
        <v>0</v>
      </c>
      <c r="I71" s="36">
        <v>0</v>
      </c>
      <c r="J71" s="36">
        <v>0</v>
      </c>
      <c r="K71" s="35"/>
    </row>
    <row r="72" spans="2:11" s="3" customFormat="1" ht="12.75" customHeight="1">
      <c r="B72" s="28" t="s">
        <v>32</v>
      </c>
      <c r="C72" s="29"/>
      <c r="D72" s="1"/>
      <c r="E72" s="34">
        <v>0</v>
      </c>
      <c r="F72" s="31"/>
      <c r="G72" s="34">
        <v>0</v>
      </c>
      <c r="H72" s="34">
        <v>0</v>
      </c>
      <c r="I72" s="31">
        <v>0</v>
      </c>
      <c r="J72" s="31">
        <v>0</v>
      </c>
      <c r="K72" s="35"/>
    </row>
    <row r="73" spans="2:11" s="3" customFormat="1" ht="12.75" customHeight="1">
      <c r="B73" s="28" t="s">
        <v>33</v>
      </c>
      <c r="C73" s="29"/>
      <c r="D73" s="1"/>
      <c r="E73" s="34">
        <f>SUM(E74:E76)</f>
        <v>1302795223.6544938</v>
      </c>
      <c r="F73" s="31"/>
      <c r="G73" s="34">
        <f>SUM(G74:G76)</f>
        <v>0</v>
      </c>
      <c r="H73" s="34">
        <f>SUM(H74:H76)</f>
        <v>0</v>
      </c>
      <c r="I73" s="34">
        <f>SUM(I74:I76)</f>
        <v>16492008.650739999</v>
      </c>
      <c r="J73" s="34">
        <f>SUM(J74:J76)</f>
        <v>340.65129999999999</v>
      </c>
      <c r="K73" s="35"/>
    </row>
    <row r="74" spans="2:11" s="3" customFormat="1" ht="12.75" customHeight="1">
      <c r="B74" s="28"/>
      <c r="C74" s="29" t="s">
        <v>76</v>
      </c>
      <c r="D74" s="1" t="s">
        <v>26</v>
      </c>
      <c r="E74" s="39">
        <v>258509250.8624936</v>
      </c>
      <c r="F74" s="37">
        <v>2025</v>
      </c>
      <c r="G74" s="39">
        <v>0</v>
      </c>
      <c r="H74" s="39">
        <v>0</v>
      </c>
      <c r="I74" s="36">
        <v>0</v>
      </c>
      <c r="J74" s="36">
        <v>0</v>
      </c>
      <c r="K74" s="35"/>
    </row>
    <row r="75" spans="2:11" s="3" customFormat="1" ht="12.75" customHeight="1">
      <c r="B75" s="28"/>
      <c r="C75" s="29" t="s">
        <v>77</v>
      </c>
      <c r="D75" s="1" t="s">
        <v>26</v>
      </c>
      <c r="E75" s="39">
        <v>554298980.29200006</v>
      </c>
      <c r="F75" s="37">
        <v>2027</v>
      </c>
      <c r="G75" s="39">
        <v>0</v>
      </c>
      <c r="H75" s="39">
        <v>0</v>
      </c>
      <c r="I75" s="36">
        <v>0</v>
      </c>
      <c r="J75" s="36">
        <v>0</v>
      </c>
      <c r="K75" s="35"/>
    </row>
    <row r="76" spans="2:11" s="3" customFormat="1" ht="12.75" customHeight="1" thickBot="1">
      <c r="B76" s="28"/>
      <c r="C76" s="29" t="s">
        <v>78</v>
      </c>
      <c r="D76" s="46" t="s">
        <v>26</v>
      </c>
      <c r="E76" s="39">
        <v>489986992.5</v>
      </c>
      <c r="F76" s="50">
        <v>2029</v>
      </c>
      <c r="G76" s="51">
        <v>0</v>
      </c>
      <c r="H76" s="39">
        <v>0</v>
      </c>
      <c r="I76" s="36">
        <v>16492008.650739999</v>
      </c>
      <c r="J76" s="36">
        <v>340.65129999999999</v>
      </c>
      <c r="K76" s="35"/>
    </row>
    <row r="77" spans="2:11" s="3" customFormat="1" ht="13.5" thickBot="1">
      <c r="B77" s="24" t="s">
        <v>34</v>
      </c>
      <c r="C77" s="25"/>
      <c r="D77" s="46"/>
      <c r="E77" s="52"/>
      <c r="F77" s="53"/>
      <c r="G77" s="52"/>
      <c r="H77" s="53"/>
      <c r="I77" s="52"/>
      <c r="J77" s="52"/>
    </row>
    <row r="78" spans="2:11" s="3" customFormat="1" ht="13.5" thickBot="1">
      <c r="B78" s="24" t="s">
        <v>20</v>
      </c>
      <c r="C78" s="25"/>
      <c r="D78" s="26"/>
      <c r="E78" s="36"/>
      <c r="F78" s="38"/>
      <c r="G78" s="36"/>
      <c r="H78" s="38"/>
      <c r="I78" s="36"/>
      <c r="J78" s="36"/>
    </row>
    <row r="79" spans="2:11" s="3" customFormat="1" ht="13.5" thickBot="1">
      <c r="B79" s="24" t="s">
        <v>37</v>
      </c>
      <c r="C79" s="25"/>
      <c r="D79" s="26" t="s">
        <v>21</v>
      </c>
      <c r="E79" s="27">
        <f>E66+E64+E59+E58+E57+E44+E43+E23+E7</f>
        <v>2243826305.8778348</v>
      </c>
      <c r="F79" s="40"/>
      <c r="G79" s="27">
        <f>G66+G64+G59+G58+G57+G44+G43+G23+G7</f>
        <v>6237756.0410349993</v>
      </c>
      <c r="H79" s="41">
        <f>H66+H64+H59+H58+H57+H44+H43+H23+H7</f>
        <v>19654474.060620002</v>
      </c>
      <c r="I79" s="27">
        <f>I66+I64+I59+I58+I57+I44+I43+I23+I7</f>
        <v>21127936.084386293</v>
      </c>
      <c r="J79" s="27">
        <f>J66+J64+J59+J58+J57+J44+J43+J23+J7</f>
        <v>68589.242534827703</v>
      </c>
      <c r="K79" s="54"/>
    </row>
    <row r="80" spans="2:11" s="3" customFormat="1" ht="13.5" thickBot="1">
      <c r="B80" s="24" t="s">
        <v>22</v>
      </c>
      <c r="C80" s="25"/>
      <c r="D80" s="26"/>
      <c r="E80" s="52"/>
      <c r="F80" s="53"/>
      <c r="G80" s="52"/>
      <c r="H80" s="55"/>
      <c r="I80" s="55"/>
      <c r="J80" s="55"/>
    </row>
    <row r="81" spans="2:11" s="3" customFormat="1">
      <c r="B81" s="56" t="s">
        <v>23</v>
      </c>
      <c r="C81" s="57"/>
      <c r="D81" s="30" t="s">
        <v>7</v>
      </c>
      <c r="E81" s="58"/>
      <c r="F81" s="59"/>
      <c r="G81" s="58"/>
      <c r="H81" s="60"/>
      <c r="I81" s="58"/>
      <c r="J81" s="58"/>
    </row>
    <row r="82" spans="2:11" s="3" customFormat="1">
      <c r="B82" s="61" t="s">
        <v>10</v>
      </c>
      <c r="C82" s="62"/>
      <c r="D82" s="1" t="s">
        <v>7</v>
      </c>
      <c r="E82" s="63"/>
      <c r="F82" s="64"/>
      <c r="G82" s="63"/>
      <c r="H82" s="65"/>
      <c r="I82" s="63"/>
      <c r="J82" s="63"/>
      <c r="K82" s="35"/>
    </row>
    <row r="83" spans="2:11" s="3" customFormat="1">
      <c r="B83" s="61" t="s">
        <v>24</v>
      </c>
      <c r="C83" s="62"/>
      <c r="D83" s="1" t="s">
        <v>7</v>
      </c>
      <c r="E83" s="63"/>
      <c r="F83" s="64"/>
      <c r="G83" s="63"/>
      <c r="H83" s="65"/>
      <c r="I83" s="63"/>
      <c r="J83" s="63"/>
      <c r="K83" s="66"/>
    </row>
    <row r="84" spans="2:11" s="3" customFormat="1" ht="13.5" thickBot="1">
      <c r="B84" s="67" t="s">
        <v>20</v>
      </c>
      <c r="C84" s="68"/>
      <c r="D84" s="46" t="s">
        <v>7</v>
      </c>
      <c r="E84" s="69"/>
      <c r="F84" s="70"/>
      <c r="G84" s="69"/>
      <c r="H84" s="71"/>
      <c r="I84" s="69"/>
      <c r="J84" s="69"/>
      <c r="K84" s="7"/>
    </row>
    <row r="85" spans="2:11" s="3" customFormat="1" ht="12.75" customHeight="1">
      <c r="B85" s="29"/>
      <c r="C85" s="29"/>
      <c r="D85" s="72"/>
      <c r="E85" s="7"/>
      <c r="F85" s="7"/>
      <c r="G85" s="7"/>
      <c r="H85" s="7"/>
      <c r="I85" s="7"/>
      <c r="J85" s="7"/>
      <c r="K85" s="73"/>
    </row>
    <row r="86" spans="2:11" s="3" customFormat="1" ht="12.75" customHeight="1">
      <c r="B86" s="3" t="s">
        <v>82</v>
      </c>
      <c r="C86" s="29"/>
      <c r="D86" s="74"/>
      <c r="E86" s="35"/>
      <c r="F86" s="35"/>
      <c r="G86" s="35"/>
      <c r="H86" s="35"/>
      <c r="I86" s="35"/>
      <c r="J86" s="35"/>
    </row>
    <row r="87" spans="2:11" s="3" customFormat="1" ht="12.75" customHeight="1">
      <c r="B87" s="75" t="s">
        <v>91</v>
      </c>
    </row>
    <row r="88" spans="2:11" s="3" customFormat="1" ht="12.75" customHeight="1">
      <c r="B88" s="3" t="s">
        <v>46</v>
      </c>
      <c r="C88" s="75"/>
      <c r="D88" s="76"/>
      <c r="E88" s="77"/>
      <c r="F88" s="77"/>
      <c r="G88" s="77"/>
      <c r="H88" s="77"/>
      <c r="I88" s="77"/>
      <c r="J88" s="77"/>
    </row>
    <row r="89" spans="2:11" s="3" customFormat="1" ht="12.75" customHeight="1">
      <c r="B89" s="75" t="s">
        <v>92</v>
      </c>
      <c r="C89" s="75"/>
      <c r="D89" s="78"/>
      <c r="E89" s="78"/>
      <c r="F89" s="78"/>
      <c r="G89" s="78"/>
      <c r="H89" s="78"/>
      <c r="I89" s="79"/>
      <c r="J89" s="78"/>
      <c r="K89" s="80"/>
    </row>
    <row r="90" spans="2:11" s="3" customFormat="1">
      <c r="C90" s="3" t="s">
        <v>93</v>
      </c>
      <c r="D90" s="80"/>
      <c r="E90" s="81"/>
      <c r="F90" s="81"/>
      <c r="G90" s="81"/>
      <c r="H90" s="82"/>
      <c r="I90" s="82"/>
      <c r="J90" s="82"/>
      <c r="K90" s="83"/>
    </row>
    <row r="91" spans="2:11" s="3" customFormat="1">
      <c r="B91" s="84"/>
      <c r="D91" s="80"/>
      <c r="E91" s="82"/>
      <c r="F91" s="82"/>
      <c r="G91" s="82"/>
      <c r="H91" s="82"/>
      <c r="I91" s="85"/>
      <c r="J91" s="85"/>
      <c r="K91" s="86"/>
    </row>
    <row r="92" spans="2:11" s="3" customFormat="1">
      <c r="B92" s="84"/>
      <c r="E92" s="87"/>
      <c r="F92" s="87"/>
      <c r="G92" s="87"/>
      <c r="H92" s="87"/>
      <c r="I92" s="87"/>
      <c r="J92" s="88"/>
      <c r="K92" s="80"/>
    </row>
    <row r="93" spans="2:11" s="3" customFormat="1">
      <c r="E93" s="89"/>
      <c r="F93" s="89"/>
      <c r="G93" s="89"/>
      <c r="H93" s="87"/>
      <c r="I93" s="90"/>
      <c r="J93" s="91"/>
      <c r="K93" s="80"/>
    </row>
    <row r="94" spans="2:11" s="3" customFormat="1">
      <c r="E94" s="92"/>
      <c r="F94" s="92"/>
      <c r="G94" s="92"/>
      <c r="H94" s="92"/>
      <c r="I94" s="92"/>
      <c r="J94" s="92"/>
      <c r="K94" s="80"/>
    </row>
    <row r="95" spans="2:11" s="3" customFormat="1">
      <c r="E95" s="92"/>
      <c r="F95" s="92"/>
      <c r="G95" s="92"/>
      <c r="H95" s="93"/>
      <c r="I95" s="94"/>
      <c r="J95" s="95"/>
      <c r="K95" s="80"/>
    </row>
    <row r="96" spans="2:11" s="3" customFormat="1">
      <c r="E96" s="93"/>
      <c r="F96" s="93"/>
      <c r="G96" s="93"/>
      <c r="H96" s="96"/>
      <c r="I96" s="93"/>
      <c r="J96" s="97"/>
      <c r="K96" s="90"/>
    </row>
    <row r="97" spans="5:11" s="3" customFormat="1">
      <c r="E97" s="98"/>
      <c r="F97" s="9"/>
      <c r="G97" s="9"/>
      <c r="K97" s="90"/>
    </row>
    <row r="98" spans="5:11" s="3" customFormat="1">
      <c r="E98" s="9"/>
      <c r="F98" s="9"/>
      <c r="G98" s="9"/>
    </row>
    <row r="99" spans="5:11" s="3" customFormat="1">
      <c r="E99" s="8"/>
      <c r="F99" s="8"/>
      <c r="G99" s="8"/>
    </row>
    <row r="100" spans="5:11" s="3" customFormat="1">
      <c r="E100" s="9"/>
      <c r="F100" s="9"/>
      <c r="G100" s="9"/>
    </row>
    <row r="101" spans="5:11" s="3" customFormat="1">
      <c r="E101" s="9"/>
      <c r="F101" s="9"/>
      <c r="G101" s="9"/>
    </row>
    <row r="102" spans="5:11" s="3" customFormat="1">
      <c r="E102" s="9"/>
      <c r="F102" s="9"/>
      <c r="G102" s="9"/>
    </row>
    <row r="103" spans="5:11" s="3" customFormat="1">
      <c r="E103" s="9"/>
      <c r="F103" s="9"/>
      <c r="G103" s="9"/>
    </row>
    <row r="104" spans="5:11" s="3" customFormat="1">
      <c r="E104" s="9"/>
      <c r="F104" s="9"/>
      <c r="G104" s="9"/>
    </row>
    <row r="105" spans="5:11" s="3" customFormat="1">
      <c r="E105" s="9"/>
      <c r="F105" s="9"/>
      <c r="G105" s="9"/>
    </row>
    <row r="106" spans="5:11" s="3" customFormat="1">
      <c r="E106" s="9"/>
      <c r="F106" s="9"/>
      <c r="G106" s="9"/>
    </row>
    <row r="107" spans="5:11" s="3" customFormat="1">
      <c r="E107" s="9"/>
      <c r="F107" s="9"/>
      <c r="G107" s="9"/>
    </row>
    <row r="108" spans="5:11" s="3" customFormat="1">
      <c r="E108" s="9"/>
      <c r="F108" s="9"/>
      <c r="G108" s="9"/>
    </row>
    <row r="109" spans="5:11" s="3" customFormat="1">
      <c r="E109" s="9"/>
      <c r="F109" s="9"/>
      <c r="G109" s="9"/>
    </row>
    <row r="110" spans="5:11" s="3" customFormat="1">
      <c r="E110" s="9"/>
      <c r="F110" s="9"/>
      <c r="G110" s="9"/>
    </row>
    <row r="111" spans="5:11" s="3" customFormat="1">
      <c r="E111" s="9"/>
      <c r="F111" s="9"/>
      <c r="G111" s="9"/>
    </row>
    <row r="112" spans="5:11" s="3" customFormat="1">
      <c r="E112" s="9"/>
      <c r="F112" s="9"/>
      <c r="G112" s="9"/>
    </row>
    <row r="113" spans="5:7" s="3" customFormat="1">
      <c r="E113" s="9"/>
      <c r="F113" s="9"/>
      <c r="G113" s="9"/>
    </row>
    <row r="114" spans="5:7" s="3" customFormat="1">
      <c r="E114" s="9"/>
      <c r="F114" s="9"/>
      <c r="G114" s="9"/>
    </row>
    <row r="115" spans="5:7" s="3" customFormat="1">
      <c r="E115" s="9"/>
      <c r="F115" s="9"/>
      <c r="G115" s="9"/>
    </row>
    <row r="116" spans="5:7" s="3" customFormat="1">
      <c r="E116" s="9"/>
      <c r="F116" s="9"/>
      <c r="G116" s="9"/>
    </row>
    <row r="117" spans="5:7" s="3" customFormat="1">
      <c r="E117" s="9"/>
      <c r="F117" s="9"/>
      <c r="G117" s="9"/>
    </row>
    <row r="118" spans="5:7" s="3" customFormat="1">
      <c r="E118" s="9"/>
      <c r="F118" s="9"/>
      <c r="G118" s="9"/>
    </row>
    <row r="119" spans="5:7" s="3" customFormat="1">
      <c r="E119" s="9"/>
      <c r="F119" s="9"/>
      <c r="G119" s="9"/>
    </row>
    <row r="120" spans="5:7" s="3" customFormat="1">
      <c r="E120" s="9"/>
      <c r="F120" s="9"/>
      <c r="G120" s="9"/>
    </row>
    <row r="121" spans="5:7" s="3" customFormat="1">
      <c r="E121" s="9"/>
      <c r="F121" s="9"/>
      <c r="G121" s="9"/>
    </row>
    <row r="122" spans="5:7" s="3" customFormat="1">
      <c r="E122" s="9"/>
      <c r="F122" s="9"/>
      <c r="G122" s="9"/>
    </row>
    <row r="123" spans="5:7" s="3" customFormat="1">
      <c r="E123" s="9"/>
      <c r="F123" s="9"/>
      <c r="G123" s="9"/>
    </row>
    <row r="124" spans="5:7" s="3" customFormat="1">
      <c r="E124" s="9"/>
      <c r="F124" s="9"/>
      <c r="G124" s="9"/>
    </row>
    <row r="125" spans="5:7" s="3" customFormat="1">
      <c r="E125" s="9"/>
      <c r="F125" s="9"/>
      <c r="G125" s="9"/>
    </row>
    <row r="126" spans="5:7" s="3" customFormat="1">
      <c r="E126" s="9"/>
      <c r="F126" s="9"/>
      <c r="G126" s="9"/>
    </row>
    <row r="127" spans="5:7" s="3" customFormat="1">
      <c r="E127" s="9"/>
      <c r="F127" s="9"/>
      <c r="G127" s="9"/>
    </row>
    <row r="128" spans="5:7" s="3" customFormat="1">
      <c r="E128" s="9"/>
      <c r="F128" s="9"/>
      <c r="G128" s="9"/>
    </row>
    <row r="129" spans="5:7" s="3" customFormat="1">
      <c r="E129" s="9"/>
      <c r="F129" s="9"/>
      <c r="G129" s="9"/>
    </row>
    <row r="130" spans="5:7" s="3" customFormat="1">
      <c r="E130" s="9"/>
      <c r="F130" s="9"/>
      <c r="G130" s="9"/>
    </row>
    <row r="131" spans="5:7" s="3" customFormat="1">
      <c r="E131" s="9"/>
      <c r="F131" s="9"/>
      <c r="G131" s="9"/>
    </row>
    <row r="132" spans="5:7" s="3" customFormat="1">
      <c r="E132" s="9"/>
      <c r="F132" s="9"/>
      <c r="G132" s="9"/>
    </row>
    <row r="133" spans="5:7" s="3" customFormat="1">
      <c r="E133" s="9"/>
      <c r="F133" s="9"/>
      <c r="G133" s="9"/>
    </row>
    <row r="134" spans="5:7" s="3" customFormat="1">
      <c r="E134" s="9"/>
      <c r="F134" s="9"/>
      <c r="G134" s="9"/>
    </row>
    <row r="135" spans="5:7" s="3" customFormat="1">
      <c r="E135" s="9"/>
      <c r="F135" s="9"/>
      <c r="G135" s="9"/>
    </row>
    <row r="136" spans="5:7" s="3" customFormat="1">
      <c r="E136" s="9"/>
      <c r="F136" s="9"/>
      <c r="G136" s="9"/>
    </row>
    <row r="137" spans="5:7" s="3" customFormat="1">
      <c r="E137" s="9"/>
      <c r="F137" s="9"/>
      <c r="G137" s="9"/>
    </row>
    <row r="138" spans="5:7" s="3" customFormat="1">
      <c r="E138" s="9"/>
      <c r="F138" s="9"/>
      <c r="G138" s="9"/>
    </row>
    <row r="139" spans="5:7" s="3" customFormat="1">
      <c r="E139" s="9"/>
      <c r="F139" s="9"/>
      <c r="G139" s="9"/>
    </row>
    <row r="140" spans="5:7" s="3" customFormat="1">
      <c r="E140" s="9"/>
      <c r="F140" s="9"/>
      <c r="G140" s="9"/>
    </row>
    <row r="141" spans="5:7" s="3" customFormat="1">
      <c r="E141" s="9"/>
      <c r="F141" s="9"/>
      <c r="G141" s="9"/>
    </row>
    <row r="142" spans="5:7" s="3" customFormat="1">
      <c r="E142" s="9"/>
      <c r="F142" s="9"/>
      <c r="G142" s="9"/>
    </row>
    <row r="143" spans="5:7" s="3" customFormat="1">
      <c r="E143" s="9"/>
      <c r="F143" s="9"/>
      <c r="G143" s="9"/>
    </row>
    <row r="144" spans="5:7" s="3" customFormat="1">
      <c r="E144" s="9"/>
      <c r="F144" s="9"/>
      <c r="G144" s="9"/>
    </row>
    <row r="145" spans="5:7" s="3" customFormat="1">
      <c r="E145" s="9"/>
      <c r="F145" s="9"/>
      <c r="G145" s="9"/>
    </row>
    <row r="146" spans="5:7" s="3" customFormat="1">
      <c r="E146" s="9"/>
      <c r="F146" s="9"/>
      <c r="G146" s="9"/>
    </row>
    <row r="147" spans="5:7" s="3" customFormat="1">
      <c r="E147" s="9"/>
      <c r="F147" s="9"/>
      <c r="G147" s="9"/>
    </row>
    <row r="148" spans="5:7" s="3" customFormat="1">
      <c r="E148" s="9"/>
      <c r="F148" s="9"/>
      <c r="G148" s="9"/>
    </row>
    <row r="149" spans="5:7" s="3" customFormat="1">
      <c r="E149" s="9"/>
      <c r="F149" s="9"/>
      <c r="G149" s="9"/>
    </row>
    <row r="150" spans="5:7" s="3" customFormat="1">
      <c r="E150" s="9"/>
      <c r="F150" s="9"/>
      <c r="G150" s="9"/>
    </row>
    <row r="151" spans="5:7" s="3" customFormat="1">
      <c r="E151" s="9"/>
      <c r="F151" s="9"/>
      <c r="G151" s="9"/>
    </row>
    <row r="152" spans="5:7" s="3" customFormat="1">
      <c r="E152" s="9"/>
      <c r="F152" s="9"/>
      <c r="G152" s="9"/>
    </row>
    <row r="153" spans="5:7" s="3" customFormat="1">
      <c r="E153" s="9"/>
      <c r="F153" s="9"/>
      <c r="G153" s="9"/>
    </row>
    <row r="154" spans="5:7" s="3" customFormat="1">
      <c r="E154" s="9"/>
      <c r="F154" s="9"/>
      <c r="G154" s="9"/>
    </row>
    <row r="155" spans="5:7" s="3" customFormat="1">
      <c r="E155" s="9"/>
      <c r="F155" s="9"/>
      <c r="G155" s="9"/>
    </row>
    <row r="156" spans="5:7" s="3" customFormat="1">
      <c r="E156" s="9"/>
      <c r="F156" s="9"/>
      <c r="G156" s="9"/>
    </row>
    <row r="157" spans="5:7" s="3" customFormat="1">
      <c r="E157" s="9"/>
      <c r="F157" s="9"/>
      <c r="G157" s="9"/>
    </row>
    <row r="158" spans="5:7" s="3" customFormat="1">
      <c r="E158" s="9"/>
      <c r="F158" s="9"/>
      <c r="G158" s="9"/>
    </row>
    <row r="159" spans="5:7" s="3" customFormat="1">
      <c r="E159" s="9"/>
      <c r="F159" s="9"/>
      <c r="G159" s="9"/>
    </row>
    <row r="160" spans="5:7" s="3" customFormat="1">
      <c r="E160" s="9"/>
      <c r="F160" s="9"/>
      <c r="G160" s="9"/>
    </row>
    <row r="161" spans="5:7" s="3" customFormat="1">
      <c r="E161" s="9"/>
      <c r="F161" s="9"/>
      <c r="G161" s="9"/>
    </row>
    <row r="162" spans="5:7" s="3" customFormat="1">
      <c r="E162" s="9"/>
      <c r="F162" s="9"/>
      <c r="G162" s="9"/>
    </row>
    <row r="163" spans="5:7" s="3" customFormat="1">
      <c r="E163" s="9"/>
      <c r="F163" s="9"/>
      <c r="G163" s="9"/>
    </row>
    <row r="164" spans="5:7" s="3" customFormat="1">
      <c r="E164" s="9"/>
      <c r="F164" s="9"/>
      <c r="G164" s="9"/>
    </row>
    <row r="165" spans="5:7" s="3" customFormat="1">
      <c r="E165" s="9"/>
      <c r="F165" s="9"/>
      <c r="G165" s="9"/>
    </row>
    <row r="166" spans="5:7" s="3" customFormat="1">
      <c r="E166" s="9"/>
      <c r="F166" s="9"/>
      <c r="G166" s="9"/>
    </row>
    <row r="167" spans="5:7" s="3" customFormat="1">
      <c r="E167" s="9"/>
      <c r="F167" s="9"/>
      <c r="G167" s="9"/>
    </row>
    <row r="168" spans="5:7" s="3" customFormat="1">
      <c r="E168" s="9"/>
      <c r="F168" s="9"/>
      <c r="G168" s="9"/>
    </row>
    <row r="169" spans="5:7" s="3" customFormat="1">
      <c r="E169" s="9"/>
      <c r="F169" s="9"/>
      <c r="G169" s="9"/>
    </row>
    <row r="170" spans="5:7" s="3" customFormat="1">
      <c r="E170" s="9"/>
      <c r="F170" s="9"/>
      <c r="G170" s="9"/>
    </row>
    <row r="171" spans="5:7" s="3" customFormat="1">
      <c r="E171" s="9"/>
      <c r="F171" s="9"/>
      <c r="G171" s="9"/>
    </row>
    <row r="172" spans="5:7" s="3" customFormat="1">
      <c r="E172" s="9"/>
      <c r="F172" s="9"/>
      <c r="G172" s="9"/>
    </row>
    <row r="173" spans="5:7" s="3" customFormat="1">
      <c r="E173" s="9"/>
      <c r="F173" s="9"/>
      <c r="G173" s="9"/>
    </row>
    <row r="174" spans="5:7" s="3" customFormat="1">
      <c r="E174" s="9"/>
      <c r="F174" s="9"/>
      <c r="G174" s="9"/>
    </row>
    <row r="175" spans="5:7" s="3" customFormat="1">
      <c r="E175" s="9"/>
      <c r="F175" s="9"/>
      <c r="G175" s="9"/>
    </row>
    <row r="176" spans="5:7" s="3" customFormat="1">
      <c r="E176" s="9"/>
      <c r="F176" s="9"/>
      <c r="G176" s="9"/>
    </row>
    <row r="177" spans="5:7" s="3" customFormat="1">
      <c r="E177" s="9"/>
      <c r="F177" s="9"/>
      <c r="G177" s="9"/>
    </row>
    <row r="178" spans="5:7" s="3" customFormat="1">
      <c r="E178" s="9"/>
      <c r="F178" s="9"/>
      <c r="G178" s="9"/>
    </row>
    <row r="179" spans="5:7" s="3" customFormat="1">
      <c r="E179" s="9"/>
      <c r="F179" s="9"/>
      <c r="G179" s="9"/>
    </row>
    <row r="180" spans="5:7" s="3" customFormat="1">
      <c r="E180" s="9"/>
      <c r="F180" s="9"/>
      <c r="G180" s="9"/>
    </row>
    <row r="181" spans="5:7" s="3" customFormat="1">
      <c r="E181" s="9"/>
      <c r="F181" s="9"/>
      <c r="G181" s="9"/>
    </row>
    <row r="182" spans="5:7" s="3" customFormat="1">
      <c r="E182" s="9"/>
      <c r="F182" s="9"/>
      <c r="G182" s="9"/>
    </row>
    <row r="183" spans="5:7" s="3" customFormat="1">
      <c r="E183" s="9"/>
      <c r="F183" s="9"/>
      <c r="G183" s="9"/>
    </row>
    <row r="184" spans="5:7" s="3" customFormat="1">
      <c r="E184" s="9"/>
      <c r="F184" s="9"/>
      <c r="G184" s="9"/>
    </row>
    <row r="185" spans="5:7" s="3" customFormat="1">
      <c r="E185" s="9"/>
      <c r="F185" s="9"/>
      <c r="G185" s="9"/>
    </row>
    <row r="186" spans="5:7" s="3" customFormat="1">
      <c r="E186" s="9"/>
      <c r="F186" s="9"/>
      <c r="G186" s="9"/>
    </row>
    <row r="187" spans="5:7" s="3" customFormat="1">
      <c r="E187" s="9"/>
      <c r="F187" s="9"/>
      <c r="G187" s="9"/>
    </row>
    <row r="188" spans="5:7" s="3" customFormat="1">
      <c r="E188" s="9"/>
      <c r="F188" s="9"/>
      <c r="G188" s="9"/>
    </row>
    <row r="189" spans="5:7" s="3" customFormat="1">
      <c r="E189" s="9"/>
      <c r="F189" s="9"/>
      <c r="G189" s="9"/>
    </row>
    <row r="190" spans="5:7" s="3" customFormat="1">
      <c r="E190" s="9"/>
      <c r="F190" s="9"/>
      <c r="G190" s="9"/>
    </row>
    <row r="191" spans="5:7" s="3" customFormat="1">
      <c r="E191" s="9"/>
      <c r="F191" s="9"/>
      <c r="G191" s="9"/>
    </row>
    <row r="192" spans="5:7" s="3" customFormat="1">
      <c r="E192" s="9"/>
      <c r="F192" s="9"/>
      <c r="G192" s="9"/>
    </row>
    <row r="193" spans="5:7" s="3" customFormat="1">
      <c r="E193" s="9"/>
      <c r="F193" s="9"/>
      <c r="G193" s="9"/>
    </row>
    <row r="194" spans="5:7" s="3" customFormat="1">
      <c r="E194" s="9"/>
      <c r="F194" s="9"/>
      <c r="G194" s="9"/>
    </row>
    <row r="195" spans="5:7" s="3" customFormat="1">
      <c r="E195" s="9"/>
      <c r="F195" s="9"/>
      <c r="G195" s="9"/>
    </row>
    <row r="196" spans="5:7" s="3" customFormat="1">
      <c r="E196" s="9"/>
      <c r="F196" s="9"/>
      <c r="G196" s="9"/>
    </row>
    <row r="197" spans="5:7" s="3" customFormat="1">
      <c r="E197" s="9"/>
      <c r="F197" s="9"/>
      <c r="G197" s="9"/>
    </row>
    <row r="198" spans="5:7" s="3" customFormat="1">
      <c r="E198" s="9"/>
      <c r="F198" s="9"/>
      <c r="G198" s="9"/>
    </row>
    <row r="199" spans="5:7" s="3" customFormat="1">
      <c r="E199" s="9"/>
      <c r="F199" s="9"/>
      <c r="G199" s="9"/>
    </row>
    <row r="200" spans="5:7" s="3" customFormat="1">
      <c r="E200" s="9"/>
      <c r="F200" s="9"/>
      <c r="G200" s="9"/>
    </row>
    <row r="201" spans="5:7" s="3" customFormat="1">
      <c r="E201" s="9"/>
      <c r="F201" s="9"/>
      <c r="G201" s="9"/>
    </row>
    <row r="202" spans="5:7" s="3" customFormat="1">
      <c r="E202" s="9"/>
      <c r="F202" s="9"/>
      <c r="G202" s="9"/>
    </row>
    <row r="203" spans="5:7" s="3" customFormat="1">
      <c r="E203" s="9"/>
      <c r="F203" s="9"/>
      <c r="G203" s="9"/>
    </row>
    <row r="204" spans="5:7" s="3" customFormat="1">
      <c r="E204" s="9"/>
      <c r="F204" s="9"/>
      <c r="G204" s="9"/>
    </row>
    <row r="205" spans="5:7" s="3" customFormat="1">
      <c r="E205" s="9"/>
      <c r="F205" s="9"/>
      <c r="G205" s="9"/>
    </row>
    <row r="206" spans="5:7" s="3" customFormat="1">
      <c r="E206" s="9"/>
      <c r="F206" s="9"/>
      <c r="G206" s="9"/>
    </row>
    <row r="207" spans="5:7" s="3" customFormat="1">
      <c r="E207" s="9"/>
      <c r="F207" s="9"/>
      <c r="G207" s="9"/>
    </row>
    <row r="208" spans="5:7" s="3" customFormat="1">
      <c r="E208" s="9"/>
      <c r="F208" s="9"/>
      <c r="G208" s="9"/>
    </row>
    <row r="209" spans="5:7" s="3" customFormat="1">
      <c r="E209" s="9"/>
      <c r="F209" s="9"/>
      <c r="G209" s="9"/>
    </row>
    <row r="210" spans="5:7" s="3" customFormat="1">
      <c r="E210" s="9"/>
      <c r="F210" s="9"/>
      <c r="G210" s="9"/>
    </row>
    <row r="211" spans="5:7" s="3" customFormat="1">
      <c r="E211" s="9"/>
      <c r="F211" s="9"/>
      <c r="G211" s="9"/>
    </row>
    <row r="212" spans="5:7" s="3" customFormat="1">
      <c r="E212" s="9"/>
      <c r="F212" s="9"/>
      <c r="G212" s="9"/>
    </row>
    <row r="213" spans="5:7" s="3" customFormat="1">
      <c r="E213" s="9"/>
      <c r="F213" s="9"/>
      <c r="G213" s="9"/>
    </row>
    <row r="214" spans="5:7" s="3" customFormat="1">
      <c r="E214" s="9"/>
      <c r="F214" s="9"/>
      <c r="G214" s="9"/>
    </row>
    <row r="215" spans="5:7" s="3" customFormat="1">
      <c r="E215" s="9"/>
      <c r="F215" s="9"/>
      <c r="G215" s="9"/>
    </row>
    <row r="216" spans="5:7" s="3" customFormat="1">
      <c r="E216" s="9"/>
      <c r="F216" s="9"/>
      <c r="G216" s="9"/>
    </row>
    <row r="217" spans="5:7" s="3" customFormat="1">
      <c r="E217" s="9"/>
      <c r="F217" s="9"/>
      <c r="G217" s="9"/>
    </row>
    <row r="218" spans="5:7" s="3" customFormat="1">
      <c r="E218" s="9"/>
      <c r="F218" s="9"/>
      <c r="G218" s="9"/>
    </row>
    <row r="219" spans="5:7" s="3" customFormat="1">
      <c r="E219" s="9"/>
      <c r="F219" s="9"/>
      <c r="G219" s="9"/>
    </row>
    <row r="220" spans="5:7" s="3" customFormat="1">
      <c r="E220" s="9"/>
      <c r="F220" s="9"/>
      <c r="G220" s="9"/>
    </row>
    <row r="221" spans="5:7" s="3" customFormat="1">
      <c r="E221" s="9"/>
      <c r="F221" s="9"/>
      <c r="G221" s="9"/>
    </row>
    <row r="222" spans="5:7" s="3" customFormat="1">
      <c r="E222" s="9"/>
      <c r="F222" s="9"/>
      <c r="G222" s="9"/>
    </row>
    <row r="223" spans="5:7" s="3" customFormat="1">
      <c r="E223" s="9"/>
      <c r="F223" s="9"/>
      <c r="G223" s="9"/>
    </row>
    <row r="224" spans="5:7" s="3" customFormat="1">
      <c r="E224" s="9"/>
      <c r="F224" s="9"/>
      <c r="G224" s="9"/>
    </row>
    <row r="225" spans="5:7" s="3" customFormat="1">
      <c r="E225" s="9"/>
      <c r="F225" s="9"/>
      <c r="G225" s="9"/>
    </row>
    <row r="226" spans="5:7" s="3" customFormat="1">
      <c r="E226" s="9"/>
      <c r="F226" s="9"/>
      <c r="G226" s="9"/>
    </row>
    <row r="227" spans="5:7" s="3" customFormat="1">
      <c r="E227" s="9"/>
      <c r="F227" s="9"/>
      <c r="G227" s="9"/>
    </row>
    <row r="228" spans="5:7" s="3" customFormat="1">
      <c r="E228" s="9"/>
      <c r="F228" s="9"/>
      <c r="G228" s="9"/>
    </row>
    <row r="229" spans="5:7" s="3" customFormat="1">
      <c r="E229" s="9"/>
      <c r="F229" s="9"/>
      <c r="G229" s="9"/>
    </row>
    <row r="230" spans="5:7" s="3" customFormat="1">
      <c r="E230" s="9"/>
      <c r="F230" s="9"/>
      <c r="G230" s="9"/>
    </row>
    <row r="231" spans="5:7" s="3" customFormat="1">
      <c r="E231" s="9"/>
      <c r="F231" s="9"/>
      <c r="G231" s="9"/>
    </row>
    <row r="232" spans="5:7" s="3" customFormat="1">
      <c r="E232" s="9"/>
      <c r="F232" s="9"/>
      <c r="G232" s="9"/>
    </row>
    <row r="233" spans="5:7" s="3" customFormat="1">
      <c r="E233" s="9"/>
      <c r="F233" s="9"/>
      <c r="G233" s="9"/>
    </row>
    <row r="234" spans="5:7" s="3" customFormat="1">
      <c r="E234" s="9"/>
      <c r="F234" s="9"/>
      <c r="G234" s="9"/>
    </row>
    <row r="235" spans="5:7" s="3" customFormat="1">
      <c r="E235" s="9"/>
      <c r="F235" s="9"/>
      <c r="G235" s="9"/>
    </row>
    <row r="236" spans="5:7" s="3" customFormat="1">
      <c r="E236" s="9"/>
      <c r="F236" s="9"/>
      <c r="G236" s="9"/>
    </row>
    <row r="237" spans="5:7" s="3" customFormat="1">
      <c r="E237" s="9"/>
      <c r="F237" s="9"/>
      <c r="G237" s="9"/>
    </row>
    <row r="238" spans="5:7" s="3" customFormat="1">
      <c r="E238" s="9"/>
      <c r="F238" s="9"/>
      <c r="G238" s="9"/>
    </row>
    <row r="239" spans="5:7" s="3" customFormat="1">
      <c r="E239" s="9"/>
      <c r="F239" s="9"/>
      <c r="G239" s="9"/>
    </row>
    <row r="240" spans="5:7" s="3" customFormat="1">
      <c r="E240" s="9"/>
      <c r="F240" s="9"/>
      <c r="G240" s="9"/>
    </row>
    <row r="241" spans="5:7" s="3" customFormat="1">
      <c r="E241" s="9"/>
      <c r="F241" s="9"/>
      <c r="G241" s="9"/>
    </row>
    <row r="242" spans="5:7" s="3" customFormat="1">
      <c r="E242" s="9"/>
      <c r="F242" s="9"/>
      <c r="G242" s="9"/>
    </row>
    <row r="243" spans="5:7" s="3" customFormat="1">
      <c r="E243" s="9"/>
      <c r="F243" s="9"/>
      <c r="G243" s="9"/>
    </row>
    <row r="244" spans="5:7" s="3" customFormat="1">
      <c r="E244" s="9"/>
      <c r="F244" s="9"/>
      <c r="G244" s="9"/>
    </row>
    <row r="245" spans="5:7" s="3" customFormat="1">
      <c r="E245" s="9"/>
      <c r="F245" s="9"/>
      <c r="G245" s="9"/>
    </row>
    <row r="246" spans="5:7" s="3" customFormat="1">
      <c r="E246" s="9"/>
      <c r="F246" s="9"/>
      <c r="G246" s="9"/>
    </row>
    <row r="247" spans="5:7" s="3" customFormat="1">
      <c r="E247" s="9"/>
      <c r="F247" s="9"/>
      <c r="G247" s="9"/>
    </row>
    <row r="248" spans="5:7" s="3" customFormat="1">
      <c r="E248" s="9"/>
      <c r="F248" s="9"/>
      <c r="G248" s="9"/>
    </row>
    <row r="249" spans="5:7" s="3" customFormat="1">
      <c r="E249" s="9"/>
      <c r="F249" s="9"/>
      <c r="G249" s="9"/>
    </row>
    <row r="250" spans="5:7" s="3" customFormat="1">
      <c r="E250" s="9"/>
      <c r="F250" s="9"/>
      <c r="G250" s="9"/>
    </row>
    <row r="251" spans="5:7" s="3" customFormat="1">
      <c r="E251" s="9"/>
      <c r="F251" s="9"/>
      <c r="G251" s="9"/>
    </row>
    <row r="252" spans="5:7" s="3" customFormat="1">
      <c r="E252" s="9"/>
      <c r="F252" s="9"/>
      <c r="G252" s="9"/>
    </row>
    <row r="253" spans="5:7" s="3" customFormat="1">
      <c r="E253" s="9"/>
      <c r="F253" s="9"/>
      <c r="G253" s="9"/>
    </row>
    <row r="254" spans="5:7" s="3" customFormat="1">
      <c r="E254" s="9"/>
      <c r="F254" s="9"/>
      <c r="G254" s="9"/>
    </row>
    <row r="255" spans="5:7" s="3" customFormat="1">
      <c r="E255" s="9"/>
      <c r="F255" s="9"/>
      <c r="G255" s="9"/>
    </row>
    <row r="256" spans="5:7" s="3" customFormat="1">
      <c r="E256" s="9"/>
      <c r="F256" s="9"/>
      <c r="G256" s="9"/>
    </row>
    <row r="257" spans="5:7" s="3" customFormat="1">
      <c r="E257" s="9"/>
      <c r="F257" s="9"/>
      <c r="G257" s="9"/>
    </row>
    <row r="258" spans="5:7" s="3" customFormat="1">
      <c r="E258" s="9"/>
      <c r="F258" s="9"/>
      <c r="G258" s="9"/>
    </row>
    <row r="259" spans="5:7" s="3" customFormat="1">
      <c r="E259" s="9"/>
      <c r="F259" s="9"/>
      <c r="G259" s="9"/>
    </row>
    <row r="260" spans="5:7" s="3" customFormat="1">
      <c r="E260" s="9"/>
      <c r="F260" s="9"/>
      <c r="G260" s="9"/>
    </row>
    <row r="261" spans="5:7" s="3" customFormat="1">
      <c r="E261" s="9"/>
      <c r="F261" s="9"/>
      <c r="G261" s="9"/>
    </row>
    <row r="262" spans="5:7" s="3" customFormat="1">
      <c r="E262" s="9"/>
      <c r="F262" s="9"/>
      <c r="G262" s="9"/>
    </row>
    <row r="263" spans="5:7" s="3" customFormat="1">
      <c r="E263" s="9"/>
      <c r="F263" s="9"/>
      <c r="G263" s="9"/>
    </row>
    <row r="264" spans="5:7" s="3" customFormat="1">
      <c r="E264" s="9"/>
      <c r="F264" s="9"/>
      <c r="G264" s="9"/>
    </row>
    <row r="265" spans="5:7" s="3" customFormat="1">
      <c r="E265" s="9"/>
      <c r="F265" s="9"/>
      <c r="G265" s="9"/>
    </row>
    <row r="266" spans="5:7" s="3" customFormat="1">
      <c r="E266" s="9"/>
      <c r="F266" s="9"/>
      <c r="G266" s="9"/>
    </row>
    <row r="267" spans="5:7" s="3" customFormat="1">
      <c r="E267" s="9"/>
      <c r="F267" s="9"/>
      <c r="G267" s="9"/>
    </row>
    <row r="268" spans="5:7" s="3" customFormat="1">
      <c r="E268" s="9"/>
      <c r="F268" s="9"/>
      <c r="G268" s="9"/>
    </row>
    <row r="269" spans="5:7" s="3" customFormat="1">
      <c r="E269" s="9"/>
      <c r="F269" s="9"/>
      <c r="G269" s="9"/>
    </row>
    <row r="270" spans="5:7" s="3" customFormat="1">
      <c r="E270" s="9"/>
      <c r="F270" s="9"/>
      <c r="G270" s="9"/>
    </row>
    <row r="271" spans="5:7" s="3" customFormat="1">
      <c r="E271" s="9"/>
      <c r="F271" s="9"/>
      <c r="G271" s="9"/>
    </row>
    <row r="272" spans="5:7" s="3" customFormat="1">
      <c r="E272" s="9"/>
      <c r="F272" s="9"/>
      <c r="G272" s="9"/>
    </row>
    <row r="273" spans="5:7" s="3" customFormat="1">
      <c r="E273" s="9"/>
      <c r="F273" s="9"/>
      <c r="G273" s="9"/>
    </row>
    <row r="274" spans="5:7" s="3" customFormat="1">
      <c r="E274" s="9"/>
      <c r="F274" s="9"/>
      <c r="G274" s="9"/>
    </row>
    <row r="275" spans="5:7" s="3" customFormat="1">
      <c r="E275" s="9"/>
      <c r="F275" s="9"/>
      <c r="G275" s="9"/>
    </row>
    <row r="276" spans="5:7" s="3" customFormat="1">
      <c r="E276" s="9"/>
      <c r="F276" s="9"/>
      <c r="G276" s="9"/>
    </row>
    <row r="277" spans="5:7" s="3" customFormat="1">
      <c r="E277" s="9"/>
      <c r="F277" s="9"/>
      <c r="G277" s="9"/>
    </row>
    <row r="278" spans="5:7" s="3" customFormat="1">
      <c r="E278" s="9"/>
      <c r="F278" s="9"/>
      <c r="G278" s="9"/>
    </row>
    <row r="279" spans="5:7" s="3" customFormat="1">
      <c r="E279" s="9"/>
      <c r="F279" s="9"/>
      <c r="G279" s="9"/>
    </row>
    <row r="280" spans="5:7" s="3" customFormat="1">
      <c r="E280" s="9"/>
      <c r="F280" s="9"/>
      <c r="G280" s="9"/>
    </row>
    <row r="281" spans="5:7" s="3" customFormat="1">
      <c r="E281" s="9"/>
      <c r="F281" s="9"/>
      <c r="G281" s="9"/>
    </row>
    <row r="282" spans="5:7" s="3" customFormat="1">
      <c r="E282" s="9"/>
      <c r="F282" s="9"/>
      <c r="G282" s="9"/>
    </row>
    <row r="283" spans="5:7" s="3" customFormat="1">
      <c r="E283" s="9"/>
      <c r="F283" s="9"/>
      <c r="G283" s="9"/>
    </row>
    <row r="284" spans="5:7" s="3" customFormat="1">
      <c r="E284" s="9"/>
      <c r="F284" s="9"/>
      <c r="G284" s="9"/>
    </row>
    <row r="285" spans="5:7" s="3" customFormat="1">
      <c r="E285" s="9"/>
      <c r="F285" s="9"/>
      <c r="G285" s="9"/>
    </row>
    <row r="286" spans="5:7" s="3" customFormat="1">
      <c r="E286" s="9"/>
      <c r="F286" s="9"/>
      <c r="G286" s="9"/>
    </row>
    <row r="287" spans="5:7" s="3" customFormat="1">
      <c r="E287" s="9"/>
      <c r="F287" s="9"/>
      <c r="G287" s="9"/>
    </row>
    <row r="288" spans="5:7" s="3" customFormat="1">
      <c r="E288" s="9"/>
      <c r="F288" s="9"/>
      <c r="G288" s="9"/>
    </row>
    <row r="289" spans="5:7" s="3" customFormat="1">
      <c r="E289" s="9"/>
      <c r="F289" s="9"/>
      <c r="G289" s="9"/>
    </row>
    <row r="290" spans="5:7" s="3" customFormat="1">
      <c r="E290" s="9"/>
      <c r="F290" s="9"/>
      <c r="G290" s="9"/>
    </row>
    <row r="291" spans="5:7" s="3" customFormat="1">
      <c r="E291" s="9"/>
      <c r="F291" s="9"/>
      <c r="G291" s="9"/>
    </row>
    <row r="292" spans="5:7" s="3" customFormat="1">
      <c r="E292" s="9"/>
      <c r="F292" s="9"/>
      <c r="G292" s="9"/>
    </row>
    <row r="293" spans="5:7" s="3" customFormat="1">
      <c r="E293" s="9"/>
      <c r="F293" s="9"/>
      <c r="G293" s="9"/>
    </row>
    <row r="294" spans="5:7" s="3" customFormat="1">
      <c r="E294" s="9"/>
      <c r="F294" s="9"/>
      <c r="G294" s="9"/>
    </row>
    <row r="295" spans="5:7" s="3" customFormat="1">
      <c r="E295" s="9"/>
      <c r="F295" s="9"/>
      <c r="G295" s="9"/>
    </row>
    <row r="296" spans="5:7" s="3" customFormat="1">
      <c r="E296" s="9"/>
      <c r="F296" s="9"/>
      <c r="G296" s="9"/>
    </row>
    <row r="297" spans="5:7" s="3" customFormat="1">
      <c r="E297" s="9"/>
      <c r="F297" s="9"/>
      <c r="G297" s="9"/>
    </row>
    <row r="298" spans="5:7" s="3" customFormat="1">
      <c r="E298" s="9"/>
      <c r="F298" s="9"/>
      <c r="G298" s="9"/>
    </row>
    <row r="299" spans="5:7" s="3" customFormat="1">
      <c r="E299" s="9"/>
      <c r="F299" s="9"/>
      <c r="G299" s="9"/>
    </row>
    <row r="300" spans="5:7" s="3" customFormat="1">
      <c r="E300" s="9"/>
      <c r="F300" s="9"/>
      <c r="G300" s="9"/>
    </row>
    <row r="301" spans="5:7" s="3" customFormat="1">
      <c r="E301" s="9"/>
      <c r="F301" s="9"/>
      <c r="G301" s="9"/>
    </row>
    <row r="302" spans="5:7" s="3" customFormat="1">
      <c r="E302" s="9"/>
      <c r="F302" s="9"/>
      <c r="G302" s="9"/>
    </row>
    <row r="303" spans="5:7" s="3" customFormat="1">
      <c r="E303" s="9"/>
      <c r="F303" s="9"/>
      <c r="G303" s="9"/>
    </row>
    <row r="304" spans="5:7" s="3" customFormat="1">
      <c r="E304" s="9"/>
      <c r="F304" s="9"/>
      <c r="G304" s="9"/>
    </row>
    <row r="305" spans="5:7" s="3" customFormat="1">
      <c r="E305" s="9"/>
      <c r="F305" s="9"/>
      <c r="G305" s="9"/>
    </row>
    <row r="306" spans="5:7" s="3" customFormat="1">
      <c r="E306" s="9"/>
      <c r="F306" s="9"/>
      <c r="G306" s="9"/>
    </row>
    <row r="307" spans="5:7" s="3" customFormat="1">
      <c r="E307" s="9"/>
      <c r="F307" s="9"/>
      <c r="G307" s="9"/>
    </row>
    <row r="308" spans="5:7" s="3" customFormat="1">
      <c r="E308" s="9"/>
      <c r="F308" s="9"/>
      <c r="G308" s="9"/>
    </row>
    <row r="309" spans="5:7" s="3" customFormat="1">
      <c r="E309" s="9"/>
      <c r="F309" s="9"/>
      <c r="G309" s="9"/>
    </row>
  </sheetData>
  <mergeCells count="22">
    <mergeCell ref="B1:J1"/>
    <mergeCell ref="B7:C7"/>
    <mergeCell ref="B23:C23"/>
    <mergeCell ref="B2:J2"/>
    <mergeCell ref="B5:C6"/>
    <mergeCell ref="D5:D6"/>
    <mergeCell ref="E5:E6"/>
    <mergeCell ref="F5:F6"/>
    <mergeCell ref="G5:G6"/>
    <mergeCell ref="H5:I5"/>
    <mergeCell ref="J5:J6"/>
    <mergeCell ref="B43:C43"/>
    <mergeCell ref="B66:C66"/>
    <mergeCell ref="B80:C80"/>
    <mergeCell ref="B77:C77"/>
    <mergeCell ref="B78:C78"/>
    <mergeCell ref="B79:C79"/>
    <mergeCell ref="B44:C44"/>
    <mergeCell ref="B64:C64"/>
    <mergeCell ref="B59:C59"/>
    <mergeCell ref="B58:C58"/>
    <mergeCell ref="B57:C57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2025-04-15T15:57:49Z</dcterms:modified>
</cp:coreProperties>
</file>